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'1'!$A$1:$AG$25</definedName>
    <definedName name="_xlnm.Print_Area" localSheetId="9">'10'!$A$1:$G$21</definedName>
    <definedName name="_xlnm.Print_Area" localSheetId="1">'2'!$A$1:$AA$23</definedName>
    <definedName name="_xlnm.Print_Area" localSheetId="2">'3'!$A$1:$K$22</definedName>
    <definedName name="_xlnm.Print_Area" localSheetId="3">'4'!$A$1:$E$26</definedName>
    <definedName name="_xlnm.Print_Area" localSheetId="4">'5'!$A$1:$O$26</definedName>
    <definedName name="_xlnm.Print_Area" localSheetId="5">'6'!$A$1:$F$23</definedName>
    <definedName name="_xlnm.Print_Area" localSheetId="6">'7'!$A$1:$H$24</definedName>
    <definedName name="_xlnm.Print_Area" localSheetId="7">'8'!$A$1:$H$24</definedName>
    <definedName name="_xlnm.Print_Area" localSheetId="8">'9'!$A$1:$F$23</definedName>
  </definedNames>
  <calcPr fullCalcOnLoad="1"/>
</workbook>
</file>

<file path=xl/sharedStrings.xml><?xml version="1.0" encoding="utf-8"?>
<sst xmlns="http://schemas.openxmlformats.org/spreadsheetml/2006/main" count="554" uniqueCount="166">
  <si>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</si>
  <si>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</si>
  <si>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</si>
  <si>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</si>
  <si>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</si>
  <si>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</si>
  <si>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</si>
  <si>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</si>
  <si>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</si>
  <si>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</si>
  <si>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</si>
  <si>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</si>
  <si>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</si>
  <si>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</si>
  <si>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</si>
  <si>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</si>
  <si>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</si>
  <si>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</si>
  <si>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</si>
  <si>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</si>
  <si>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</si>
  <si>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المصدر : وزارة النفط / دائرة الدراسات والتخطيط والمتابعة / قسم البيئة</t>
  </si>
  <si>
    <t>الشهر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</si>
  <si>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</si>
  <si>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</si>
  <si>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</si>
  <si>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</si>
  <si>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</si>
  <si>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</si>
  <si>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</si>
  <si>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</si>
  <si>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</si>
  <si>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</si>
  <si>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</si>
  <si>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</si>
  <si>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</si>
  <si>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</si>
  <si>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</si>
  <si>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</si>
  <si>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</si>
  <si>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</si>
  <si>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</si>
  <si>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</si>
  <si>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</si>
  <si>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</si>
  <si>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</si>
  <si>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</si>
  <si>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</si>
  <si>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</si>
  <si>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</si>
  <si>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</si>
  <si>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</si>
  <si>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</si>
  <si>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</si>
  <si>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</si>
  <si>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</si>
  <si>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</si>
  <si>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</si>
  <si>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</si>
  <si>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</si>
  <si>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</si>
  <si>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</si>
  <si>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</si>
  <si>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</si>
  <si>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 xml:space="preserve">القادسية </t>
  </si>
  <si>
    <t>غاز طبيعي</t>
  </si>
  <si>
    <t xml:space="preserve">غاز جاف </t>
  </si>
  <si>
    <t xml:space="preserve">نينوى </t>
  </si>
  <si>
    <t>ايلول</t>
  </si>
  <si>
    <t>ك1</t>
  </si>
  <si>
    <t>ك2</t>
  </si>
  <si>
    <t xml:space="preserve">غاز سائل </t>
  </si>
  <si>
    <t>غاز الاوكسجين     (اسطوانة)</t>
  </si>
  <si>
    <t>النفثا الثقيلة</t>
  </si>
  <si>
    <t>بروبان (اسطوانة)</t>
  </si>
  <si>
    <t>تعبئة الغاز</t>
  </si>
  <si>
    <t>بخار الغاز السائل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</si>
  <si>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</si>
  <si>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</si>
  <si>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</si>
  <si>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</si>
  <si>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</si>
  <si>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</si>
  <si>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</si>
  <si>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>CO</t>
  </si>
  <si>
    <t>ppm</t>
  </si>
  <si>
    <t xml:space="preserve">الغاز الطبيعي </t>
  </si>
  <si>
    <t>(غم/م²/شهر)</t>
  </si>
  <si>
    <t xml:space="preserve">كمية الغبار المتساقط </t>
  </si>
  <si>
    <t>(غم/ م²)</t>
  </si>
  <si>
    <t xml:space="preserve">المعدل السنوي </t>
  </si>
  <si>
    <t>نفط البصرة</t>
  </si>
  <si>
    <t>محطة الوزيرية</t>
  </si>
  <si>
    <t>محطة السيدية</t>
  </si>
  <si>
    <t>محطة ابو خستاوي</t>
  </si>
  <si>
    <t>محطة جامعة بابل</t>
  </si>
  <si>
    <t>محطة ساحة الاندلس</t>
  </si>
  <si>
    <t xml:space="preserve"> مصافي الشمال</t>
  </si>
  <si>
    <t>غاز (حامضي + هيدروكاربوني + الوقود)</t>
  </si>
  <si>
    <t>تابع / جدول (1)</t>
  </si>
  <si>
    <t>جدول (1)</t>
  </si>
  <si>
    <t>جدول (2)</t>
  </si>
  <si>
    <t xml:space="preserve"> تابع/ جدول (2)</t>
  </si>
  <si>
    <t>جدول (3)</t>
  </si>
  <si>
    <t>جدول (4)</t>
  </si>
  <si>
    <t>جدول (5)</t>
  </si>
  <si>
    <t>جدول  (6)</t>
  </si>
  <si>
    <t>جدول  (7)</t>
  </si>
  <si>
    <t>جدول  (8)</t>
  </si>
  <si>
    <t>جدول  (9)</t>
  </si>
  <si>
    <t>جدول  (10)</t>
  </si>
  <si>
    <t>جدول  (11)</t>
  </si>
  <si>
    <t>..</t>
  </si>
  <si>
    <t xml:space="preserve">.. بيانات غير متوفرة </t>
  </si>
  <si>
    <t>نفط ذي قار</t>
  </si>
  <si>
    <t>خليط غازات</t>
  </si>
  <si>
    <t>الغاز الجاف</t>
  </si>
  <si>
    <t>نفط اسود</t>
  </si>
  <si>
    <t>μg/m³</t>
  </si>
  <si>
    <r>
      <t>SO</t>
    </r>
    <r>
      <rPr>
        <b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</si>
  <si>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</si>
  <si>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x</t>
    </r>
    <r>
      <rPr>
        <b/>
        <sz val="10"/>
        <color indexed="9"/>
        <rFont val="Arial"/>
        <family val="2"/>
      </rPr>
      <t xml:space="preserve"> </t>
    </r>
  </si>
  <si>
    <r>
      <t>CH</t>
    </r>
    <r>
      <rPr>
        <b/>
        <sz val="8"/>
        <color indexed="9"/>
        <rFont val="Arial"/>
        <family val="2"/>
      </rPr>
      <t>4</t>
    </r>
  </si>
  <si>
    <r>
      <t>SO</t>
    </r>
    <r>
      <rPr>
        <sz val="8"/>
        <color indexed="9"/>
        <rFont val="Arial"/>
        <family val="2"/>
      </rPr>
      <t xml:space="preserve">2 </t>
    </r>
  </si>
  <si>
    <r>
      <t>SO</t>
    </r>
    <r>
      <rPr>
        <b/>
        <sz val="8"/>
        <color indexed="9"/>
        <rFont val="Arial"/>
        <family val="2"/>
      </rPr>
      <t xml:space="preserve">2 </t>
    </r>
  </si>
  <si>
    <r>
      <t>NO</t>
    </r>
    <r>
      <rPr>
        <b/>
        <sz val="8"/>
        <color indexed="9"/>
        <rFont val="Arial"/>
        <family val="2"/>
      </rPr>
      <t xml:space="preserve">x </t>
    </r>
  </si>
  <si>
    <t>مليون م³ قياسي</t>
  </si>
  <si>
    <t xml:space="preserve">الأسفلت </t>
  </si>
  <si>
    <r>
      <t>ألف م</t>
    </r>
    <r>
      <rPr>
        <b/>
        <sz val="9"/>
        <rFont val="Calibri"/>
        <family val="2"/>
      </rPr>
      <t>³</t>
    </r>
  </si>
  <si>
    <t>ألف طن</t>
  </si>
  <si>
    <t>3. كميات زيت الوقود للعامين (2016 و2017) تتضمن الكميات المباعة للناقلات الأجنبية</t>
  </si>
  <si>
    <t>الأنبار</t>
  </si>
  <si>
    <t>المصدر : وزارة الصحة والبيئة / القطاع البيئي/ دائرة التخطيط والمتابعة</t>
  </si>
  <si>
    <r>
      <t>الدقائق العالقة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</si>
  <si>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t>كمية الوقود المستخدم في الأفران والمراجل وغيرها حسب الشركة والنوع والشهر لسنة 2019</t>
  </si>
  <si>
    <t>نفط خام</t>
  </si>
  <si>
    <t>خليط</t>
  </si>
  <si>
    <t>الغاز السائل</t>
  </si>
  <si>
    <r>
      <t>الدقائق العالقة       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</si>
  <si>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t>المعدلات الشهرية والسنوية لمجموعة من الغازات والمواد الملوثة المقاسة في محافظة بغداد (محطة الوزيرية) لسنة 2019</t>
  </si>
  <si>
    <r>
      <t>CH</t>
    </r>
    <r>
      <rPr>
        <b/>
        <sz val="8"/>
        <color indexed="9"/>
        <rFont val="Arial"/>
        <family val="2"/>
      </rPr>
      <t>4</t>
    </r>
  </si>
  <si>
    <t>المعدلات الشهرية والسنوية لمجموعة من الغازات والمواد الملوثة المقاسة في محافظة بغداد (محطة ساحة الأندلس) لسنة 2019</t>
  </si>
  <si>
    <t>المعدلات الشهرية والسنوية لمجموعة من الغازات والمواد الملوثة المقاسة في محافظة بغداد (محطة السيدية) لسنة 2019</t>
  </si>
  <si>
    <t>كمية الغازات المحروقة في الشعلات حسب الشركة والنوع والشهر لسنة 2019</t>
  </si>
  <si>
    <t>المعدلات الشهرية والسنوية لمجموعة من الغازات والمواد الملوثة المقاسة في محافظة بابل (محطة أبو خستاوي) لسنة 2019</t>
  </si>
  <si>
    <t>المعدلات الشهرية والسنوية لمجموعة من الغازات والمواد الملوثة المقاسة في محافظة بابل (محطة جامعة بابل) لسنة 2019</t>
  </si>
  <si>
    <r>
      <t>CH</t>
    </r>
    <r>
      <rPr>
        <b/>
        <sz val="8"/>
        <color indexed="9"/>
        <rFont val="Arial"/>
        <family val="2"/>
      </rPr>
      <t>4</t>
    </r>
  </si>
  <si>
    <t>المعدلات الشهرية والسنوية لمجموعة من الغازات والمواد الملوثة المقاسة في محافظة بابل (محطة حي نادر) لسنة 2019</t>
  </si>
  <si>
    <t>الإستهلاك المحلي للمنتجات البترولية والغاز الطبيعي للسنوات (2012-2019)</t>
  </si>
  <si>
    <t>المعدلات الشهرية والمعدل السنوي لكمية الغبار المتساقط حسب المحافظة والشهر لسنة 2019</t>
  </si>
  <si>
    <t>الحد الأدنى والأعلى والمعدل السنوي لكمية الغبار المتساقط حسب المحافظة لسنة 2019</t>
  </si>
  <si>
    <t xml:space="preserve">1. الإستهلاك للمنتجات النفطية يمثل المبيعات المحلية مضافا اليه الاستهلاك داخل المصافي ومجمعات الغاز </t>
  </si>
  <si>
    <t>2. الإستهلاك للغاز الطبيعي يمثل الغاز المستثمر والذي يتم تجهيزه لمحطات الكهرباء، المشاريع الصناعية، القطاع النفطي وجهات آخرى</t>
  </si>
  <si>
    <t>5. الأرقام أعلاه من التقارير الشهرية والسنوية للشركات المعنية وهي أرقام أولية قابلة للتعديل</t>
  </si>
  <si>
    <t>ملاحظات:</t>
  </si>
  <si>
    <t>* المعدل السنوي لـ (4 ) أشهر فقط</t>
  </si>
  <si>
    <t>** المعدل السنوي لـ (9) أشهر فقط</t>
  </si>
  <si>
    <t>*** المعدل السنوي لـ (10) أشهر فقط</t>
  </si>
  <si>
    <r>
      <rPr>
        <b/>
        <sz val="10"/>
        <rFont val="Arial"/>
        <family val="2"/>
      </rPr>
      <t>**</t>
    </r>
    <r>
      <rPr>
        <b/>
        <sz val="10"/>
        <rFont val="Times New Roman"/>
        <family val="1"/>
      </rPr>
      <t>25</t>
    </r>
  </si>
  <si>
    <r>
      <rPr>
        <b/>
        <sz val="10"/>
        <rFont val="Arial"/>
        <family val="2"/>
      </rPr>
      <t>***</t>
    </r>
    <r>
      <rPr>
        <b/>
        <sz val="10"/>
        <rFont val="Times New Roman"/>
        <family val="1"/>
      </rPr>
      <t>7</t>
    </r>
  </si>
  <si>
    <r>
      <rPr>
        <b/>
        <sz val="10"/>
        <rFont val="Arial"/>
        <family val="2"/>
      </rPr>
      <t>***</t>
    </r>
    <r>
      <rPr>
        <b/>
        <sz val="10"/>
        <rFont val="Times New Roman"/>
        <family val="1"/>
      </rPr>
      <t>15</t>
    </r>
  </si>
  <si>
    <r>
      <rPr>
        <b/>
        <sz val="10"/>
        <rFont val="Arial"/>
        <family val="2"/>
      </rPr>
      <t>**</t>
    </r>
    <r>
      <rPr>
        <b/>
        <sz val="10"/>
        <rFont val="Times New Roman"/>
        <family val="1"/>
      </rPr>
      <t>35</t>
    </r>
  </si>
  <si>
    <r>
      <rPr>
        <b/>
        <sz val="10"/>
        <rFont val="Arial"/>
        <family val="2"/>
      </rPr>
      <t>*</t>
    </r>
    <r>
      <rPr>
        <b/>
        <sz val="10"/>
        <rFont val="Times New Roman"/>
        <family val="1"/>
      </rPr>
      <t>10</t>
    </r>
  </si>
  <si>
    <r>
      <t>**</t>
    </r>
    <r>
      <rPr>
        <b/>
        <sz val="10"/>
        <rFont val="Times New Roman"/>
        <family val="1"/>
      </rPr>
      <t>25</t>
    </r>
  </si>
  <si>
    <r>
      <t>4. تبلغ كمية الإستهلاك المحلي للمواد (نفثا, بنزين عالي, الأوكتين) بـ (231،171) الف م</t>
    </r>
    <r>
      <rPr>
        <b/>
        <sz val="8"/>
        <color indexed="16"/>
        <rFont val="Arial"/>
        <family val="2"/>
      </rPr>
      <t>³</t>
    </r>
    <r>
      <rPr>
        <b/>
        <sz val="9"/>
        <color indexed="16"/>
        <rFont val="Arial"/>
        <family val="2"/>
      </rPr>
      <t xml:space="preserve"> أما كمية الـ (VR) فقدرت بـ (96) طن</t>
    </r>
  </si>
  <si>
    <t>محطة حي نادر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</si>
</sst>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د.ع.&quot;\ * #,##0_-;_-&quot;د.ع.&quot;\ * #,##0\-;_-&quot;د.ع.&quot;\ * &quot;-&quot;_-;_-@_-"/>
    <numFmt numFmtId="165" formatCode="_-* #,##0_-;_-* #,##0\-;_-* &quot;-&quot;_-;_-@_-"/>
    <numFmt numFmtId="166" formatCode="_-&quot;د.ع.&quot;\ * #,##0.00_-;_-&quot;د.ع.&quot;\ * #,##0.00\-;_-&quot;د.ع.&quot;\ * &quot;-&quot;??_-;_-@_-"/>
    <numFmt numFmtId="167" formatCode="_-* #,##0.00_-;_-* #,##0.00\-;_-* &quot;-&quot;??_-;_-@_-"/>
    <numFmt numFmtId="168" formatCode="0.000"/>
    <numFmt numFmtId="169" formatCode="#,##0.0"/>
    <numFmt numFmtId="170" formatCode="0.0000"/>
    <numFmt numFmtId="171" formatCode="_-* #,##0.0_-;_-* #,##0.0\-;_-* &quot;-&quot;??_-;_-@_-"/>
    <numFmt numFmtId="172" formatCode="_-* #,##0_-;_-* #,##0\-;_-* &quot;-&quot;??_-;_-@_-"/>
    <numFmt numFmtId="173" formatCode="#,##0.0_ ;\-#,##0.0\ "/>
    <numFmt numFmtId="174" formatCode="#,##0_ ;\-#,##0\ "/>
    <numFmt numFmtId="175" formatCode="#,##0.000"/>
    <numFmt numFmtId="176" formatCode="0.0"/>
    <numFmt numFmtId="177" formatCode="[$-409]dddd\,\ mmmm\ dd\,\ yyyy"/>
    <numFmt numFmtId="178" formatCode="[$-409]h:mm:ss\ AM/PM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L-Mohanad Bold"/>
      <family val="0"/>
    </font>
    <font>
      <b/>
      <sz val="9"/>
      <color indexed="16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2"/>
      <color indexed="16"/>
      <name val="Arial"/>
      <family val="2"/>
    </font>
    <font>
      <b/>
      <sz val="10"/>
      <color indexed="16"/>
      <name val="Simplified Arabic"/>
      <family val="1"/>
    </font>
    <font>
      <b/>
      <sz val="9"/>
      <color indexed="16"/>
      <name val="Cambria"/>
      <family val="1"/>
    </font>
    <font>
      <b/>
      <sz val="12"/>
      <color indexed="28"/>
      <name val="Arial"/>
      <family val="2"/>
    </font>
    <font>
      <b/>
      <sz val="10"/>
      <color indexed="8"/>
      <name val="Times New Roman"/>
      <family val="1"/>
    </font>
    <font>
      <b/>
      <sz val="9"/>
      <color indexed="28"/>
      <name val="Arial"/>
      <family val="2"/>
    </font>
    <font>
      <b/>
      <sz val="10"/>
      <name val="Cambria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9"/>
      <color rgb="FF6600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8670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 vertical="center" wrapText="1"/>
    </xf>
    <xf numFmtId="0" fontId="76" fillId="0" borderId="10" xfId="0" applyFont="1" applyBorder="1" applyAlignment="1">
      <alignment/>
    </xf>
    <xf numFmtId="0" fontId="79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80" fillId="0" borderId="0" xfId="0" applyFont="1" applyBorder="1" applyAlignment="1">
      <alignment horizontal="right"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68" fontId="75" fillId="0" borderId="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172" fontId="3" fillId="0" borderId="12" xfId="42" applyNumberFormat="1" applyFont="1" applyBorder="1" applyAlignment="1">
      <alignment horizontal="left" vertical="center" wrapText="1"/>
    </xf>
    <xf numFmtId="172" fontId="3" fillId="0" borderId="13" xfId="42" applyNumberFormat="1" applyFont="1" applyBorder="1" applyAlignment="1">
      <alignment horizontal="left" vertical="center" wrapText="1"/>
    </xf>
    <xf numFmtId="171" fontId="3" fillId="0" borderId="13" xfId="42" applyNumberFormat="1" applyFont="1" applyBorder="1" applyAlignment="1">
      <alignment horizontal="left" vertical="center" wrapText="1"/>
    </xf>
    <xf numFmtId="171" fontId="3" fillId="0" borderId="14" xfId="42" applyNumberFormat="1" applyFont="1" applyBorder="1" applyAlignment="1">
      <alignment horizontal="left" vertical="center" wrapText="1"/>
    </xf>
    <xf numFmtId="171" fontId="3" fillId="0" borderId="15" xfId="42" applyNumberFormat="1" applyFont="1" applyBorder="1" applyAlignment="1">
      <alignment horizontal="left" vertical="center" wrapText="1"/>
    </xf>
    <xf numFmtId="0" fontId="83" fillId="0" borderId="10" xfId="0" applyFont="1" applyBorder="1" applyAlignment="1">
      <alignment vertical="center" wrapText="1"/>
    </xf>
    <xf numFmtId="0" fontId="77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vertical="center" wrapText="1"/>
    </xf>
    <xf numFmtId="0" fontId="81" fillId="0" borderId="11" xfId="0" applyFont="1" applyBorder="1" applyAlignment="1">
      <alignment horizontal="right" vertical="center" wrapText="1"/>
    </xf>
    <xf numFmtId="0" fontId="84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76" fillId="0" borderId="11" xfId="0" applyFont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7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right" vertical="top" wrapText="1"/>
    </xf>
    <xf numFmtId="20" fontId="77" fillId="0" borderId="0" xfId="0" applyNumberFormat="1" applyFont="1" applyBorder="1" applyAlignment="1">
      <alignment vertical="center" wrapText="1"/>
    </xf>
    <xf numFmtId="172" fontId="3" fillId="0" borderId="0" xfId="42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horizontal="right" vertical="top" wrapText="1"/>
    </xf>
    <xf numFmtId="0" fontId="86" fillId="0" borderId="0" xfId="0" applyFont="1" applyAlignment="1">
      <alignment vertical="center" wrapText="1"/>
    </xf>
    <xf numFmtId="167" fontId="3" fillId="0" borderId="13" xfId="0" applyNumberFormat="1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left" vertical="center" wrapText="1"/>
    </xf>
    <xf numFmtId="171" fontId="3" fillId="0" borderId="14" xfId="42" applyNumberFormat="1" applyFont="1" applyFill="1" applyBorder="1" applyAlignment="1">
      <alignment horizontal="left" vertical="center" wrapText="1"/>
    </xf>
    <xf numFmtId="171" fontId="3" fillId="0" borderId="0" xfId="42" applyNumberFormat="1" applyFont="1" applyFill="1" applyBorder="1" applyAlignment="1">
      <alignment horizontal="left" vertical="center" wrapText="1"/>
    </xf>
    <xf numFmtId="171" fontId="0" fillId="0" borderId="0" xfId="0" applyNumberFormat="1" applyFont="1" applyFill="1" applyAlignment="1">
      <alignment horizontal="left"/>
    </xf>
    <xf numFmtId="171" fontId="3" fillId="0" borderId="13" xfId="42" applyNumberFormat="1" applyFont="1" applyFill="1" applyBorder="1" applyAlignment="1">
      <alignment horizontal="left" vertical="center" wrapText="1"/>
    </xf>
    <xf numFmtId="171" fontId="0" fillId="0" borderId="13" xfId="0" applyNumberFormat="1" applyFont="1" applyFill="1" applyBorder="1" applyAlignment="1">
      <alignment horizontal="left"/>
    </xf>
    <xf numFmtId="171" fontId="3" fillId="0" borderId="12" xfId="42" applyNumberFormat="1" applyFont="1" applyFill="1" applyBorder="1" applyAlignment="1">
      <alignment horizontal="left" vertical="center" wrapText="1"/>
    </xf>
    <xf numFmtId="171" fontId="3" fillId="0" borderId="16" xfId="42" applyNumberFormat="1" applyFont="1" applyFill="1" applyBorder="1" applyAlignment="1">
      <alignment horizontal="left" vertical="center" wrapText="1"/>
    </xf>
    <xf numFmtId="171" fontId="3" fillId="0" borderId="15" xfId="42" applyNumberFormat="1" applyFont="1" applyFill="1" applyBorder="1" applyAlignment="1">
      <alignment horizontal="left" vertical="center" wrapText="1"/>
    </xf>
    <xf numFmtId="171" fontId="0" fillId="0" borderId="15" xfId="0" applyNumberFormat="1" applyFont="1" applyFill="1" applyBorder="1" applyAlignment="1">
      <alignment horizontal="left"/>
    </xf>
    <xf numFmtId="0" fontId="74" fillId="0" borderId="13" xfId="0" applyFont="1" applyFill="1" applyBorder="1" applyAlignment="1">
      <alignment horizontal="right" vertical="center" wrapText="1"/>
    </xf>
    <xf numFmtId="171" fontId="75" fillId="0" borderId="15" xfId="42" applyNumberFormat="1" applyFont="1" applyFill="1" applyBorder="1" applyAlignment="1">
      <alignment horizontal="left" vertical="center" wrapText="1"/>
    </xf>
    <xf numFmtId="171" fontId="3" fillId="0" borderId="0" xfId="42" applyNumberFormat="1" applyFont="1" applyFill="1" applyBorder="1" applyAlignment="1">
      <alignment horizontal="right" vertical="center" wrapText="1"/>
    </xf>
    <xf numFmtId="0" fontId="86" fillId="0" borderId="0" xfId="0" applyFont="1" applyAlignment="1">
      <alignment vertical="center" readingOrder="2"/>
    </xf>
    <xf numFmtId="172" fontId="3" fillId="0" borderId="12" xfId="42" applyNumberFormat="1" applyFont="1" applyFill="1" applyBorder="1" applyAlignment="1">
      <alignment horizontal="left" vertical="center" wrapText="1"/>
    </xf>
    <xf numFmtId="172" fontId="3" fillId="0" borderId="14" xfId="42" applyNumberFormat="1" applyFont="1" applyFill="1" applyBorder="1" applyAlignment="1">
      <alignment horizontal="left" vertical="center" wrapText="1"/>
    </xf>
    <xf numFmtId="172" fontId="3" fillId="0" borderId="13" xfId="42" applyNumberFormat="1" applyFont="1" applyFill="1" applyBorder="1" applyAlignment="1">
      <alignment horizontal="left" vertical="center" wrapText="1"/>
    </xf>
    <xf numFmtId="172" fontId="3" fillId="0" borderId="0" xfId="42" applyNumberFormat="1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/>
    </xf>
    <xf numFmtId="168" fontId="87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7" fillId="0" borderId="0" xfId="0" applyFont="1" applyFill="1" applyAlignment="1">
      <alignment horizontal="right" vertical="center" wrapText="1"/>
    </xf>
    <xf numFmtId="3" fontId="3" fillId="0" borderId="13" xfId="42" applyNumberFormat="1" applyFont="1" applyBorder="1" applyAlignment="1">
      <alignment horizontal="left" vertical="center" wrapText="1"/>
    </xf>
    <xf numFmtId="3" fontId="3" fillId="0" borderId="14" xfId="42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right" vertical="center" wrapText="1"/>
    </xf>
    <xf numFmtId="167" fontId="89" fillId="7" borderId="16" xfId="42" applyFont="1" applyFill="1" applyBorder="1" applyAlignment="1">
      <alignment horizontal="right" vertical="center" wrapText="1"/>
    </xf>
    <xf numFmtId="0" fontId="8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right" vertical="center" wrapText="1"/>
    </xf>
    <xf numFmtId="172" fontId="3" fillId="7" borderId="21" xfId="42" applyNumberFormat="1" applyFont="1" applyFill="1" applyBorder="1" applyAlignment="1">
      <alignment horizontal="left" vertical="center" wrapText="1"/>
    </xf>
    <xf numFmtId="167" fontId="3" fillId="7" borderId="21" xfId="0" applyNumberFormat="1" applyFont="1" applyFill="1" applyBorder="1" applyAlignment="1">
      <alignment horizontal="left" vertical="center" wrapText="1"/>
    </xf>
    <xf numFmtId="171" fontId="3" fillId="7" borderId="21" xfId="0" applyNumberFormat="1" applyFont="1" applyFill="1" applyBorder="1" applyAlignment="1">
      <alignment horizontal="left" vertical="center" wrapText="1"/>
    </xf>
    <xf numFmtId="171" fontId="3" fillId="7" borderId="21" xfId="42" applyNumberFormat="1" applyFont="1" applyFill="1" applyBorder="1" applyAlignment="1">
      <alignment horizontal="left" vertical="center" wrapText="1"/>
    </xf>
    <xf numFmtId="171" fontId="0" fillId="7" borderId="21" xfId="0" applyNumberFormat="1" applyFont="1" applyFill="1" applyBorder="1" applyAlignment="1">
      <alignment horizontal="left"/>
    </xf>
    <xf numFmtId="171" fontId="75" fillId="7" borderId="21" xfId="42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/>
    </xf>
    <xf numFmtId="3" fontId="3" fillId="7" borderId="21" xfId="42" applyNumberFormat="1" applyFont="1" applyFill="1" applyBorder="1" applyAlignment="1">
      <alignment horizontal="left" vertical="center" wrapText="1"/>
    </xf>
    <xf numFmtId="1" fontId="3" fillId="7" borderId="21" xfId="0" applyNumberFormat="1" applyFont="1" applyFill="1" applyBorder="1" applyAlignment="1">
      <alignment horizontal="left" vertical="center" wrapText="1"/>
    </xf>
    <xf numFmtId="0" fontId="88" fillId="35" borderId="18" xfId="0" applyFont="1" applyFill="1" applyBorder="1" applyAlignment="1">
      <alignment vertical="center" wrapText="1"/>
    </xf>
    <xf numFmtId="168" fontId="87" fillId="7" borderId="21" xfId="0" applyNumberFormat="1" applyFont="1" applyFill="1" applyBorder="1" applyAlignment="1">
      <alignment vertical="center" wrapText="1"/>
    </xf>
    <xf numFmtId="0" fontId="88" fillId="35" borderId="0" xfId="0" applyFont="1" applyFill="1" applyBorder="1" applyAlignment="1">
      <alignment horizontal="right" vertical="center" wrapText="1"/>
    </xf>
    <xf numFmtId="167" fontId="1" fillId="7" borderId="16" xfId="42" applyFont="1" applyFill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67" fontId="8" fillId="7" borderId="16" xfId="42" applyFont="1" applyFill="1" applyBorder="1" applyAlignment="1">
      <alignment horizontal="right" vertical="center" wrapText="1"/>
    </xf>
    <xf numFmtId="167" fontId="8" fillId="7" borderId="20" xfId="42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7" fontId="8" fillId="13" borderId="16" xfId="42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168" fontId="3" fillId="7" borderId="21" xfId="0" applyNumberFormat="1" applyFont="1" applyFill="1" applyBorder="1" applyAlignment="1">
      <alignment vertical="center" wrapText="1"/>
    </xf>
    <xf numFmtId="168" fontId="3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8" fontId="3" fillId="36" borderId="12" xfId="0" applyNumberFormat="1" applyFont="1" applyFill="1" applyBorder="1" applyAlignment="1">
      <alignment vertical="center" wrapText="1"/>
    </xf>
    <xf numFmtId="168" fontId="3" fillId="36" borderId="13" xfId="0" applyNumberFormat="1" applyFont="1" applyFill="1" applyBorder="1" applyAlignment="1">
      <alignment vertical="center" wrapText="1"/>
    </xf>
    <xf numFmtId="168" fontId="3" fillId="36" borderId="15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 readingOrder="2"/>
    </xf>
    <xf numFmtId="0" fontId="3" fillId="0" borderId="12" xfId="0" applyFont="1" applyFill="1" applyBorder="1" applyAlignment="1">
      <alignment vertical="center" wrapText="1" readingOrder="2"/>
    </xf>
    <xf numFmtId="0" fontId="3" fillId="0" borderId="15" xfId="0" applyFont="1" applyBorder="1" applyAlignment="1">
      <alignment vertical="center" wrapText="1" readingOrder="2"/>
    </xf>
    <xf numFmtId="0" fontId="3" fillId="0" borderId="15" xfId="0" applyFont="1" applyFill="1" applyBorder="1" applyAlignment="1">
      <alignment vertical="center" wrapText="1" readingOrder="2"/>
    </xf>
    <xf numFmtId="0" fontId="3" fillId="0" borderId="16" xfId="0" applyFont="1" applyFill="1" applyBorder="1" applyAlignment="1">
      <alignment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0" fontId="3" fillId="0" borderId="13" xfId="0" applyFont="1" applyFill="1" applyBorder="1" applyAlignment="1">
      <alignment vertical="center" wrapText="1" readingOrder="2"/>
    </xf>
    <xf numFmtId="1" fontId="3" fillId="0" borderId="13" xfId="0" applyNumberFormat="1" applyFont="1" applyFill="1" applyBorder="1" applyAlignment="1">
      <alignment vertical="center" wrapText="1" readingOrder="2"/>
    </xf>
    <xf numFmtId="0" fontId="3" fillId="0" borderId="12" xfId="0" applyFont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2"/>
    </xf>
    <xf numFmtId="1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 readingOrder="2"/>
    </xf>
    <xf numFmtId="0" fontId="3" fillId="0" borderId="16" xfId="0" applyFont="1" applyBorder="1" applyAlignment="1">
      <alignment vertical="center" wrapText="1" readingOrder="2"/>
    </xf>
    <xf numFmtId="0" fontId="3" fillId="0" borderId="14" xfId="0" applyFont="1" applyBorder="1" applyAlignment="1">
      <alignment vertical="center" wrapText="1" readingOrder="2"/>
    </xf>
    <xf numFmtId="0" fontId="3" fillId="0" borderId="17" xfId="0" applyFont="1" applyBorder="1" applyAlignment="1">
      <alignment vertical="center" wrapText="1" readingOrder="2"/>
    </xf>
    <xf numFmtId="0" fontId="3" fillId="0" borderId="17" xfId="0" applyFont="1" applyFill="1" applyBorder="1" applyAlignment="1">
      <alignment vertical="center" wrapText="1" readingOrder="2"/>
    </xf>
    <xf numFmtId="0" fontId="2" fillId="0" borderId="0" xfId="0" applyFont="1" applyBorder="1" applyAlignment="1">
      <alignment horizontal="center" vertical="center" wrapText="1"/>
    </xf>
    <xf numFmtId="172" fontId="3" fillId="0" borderId="14" xfId="42" applyNumberFormat="1" applyFont="1" applyFill="1" applyBorder="1" applyAlignment="1">
      <alignment horizontal="center" vertical="center" wrapText="1"/>
    </xf>
    <xf numFmtId="172" fontId="3" fillId="0" borderId="13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4" fontId="3" fillId="0" borderId="13" xfId="42" applyNumberFormat="1" applyFont="1" applyFill="1" applyBorder="1" applyAlignment="1">
      <alignment vertical="center" wrapText="1"/>
    </xf>
    <xf numFmtId="169" fontId="3" fillId="0" borderId="13" xfId="42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right" vertical="center" wrapText="1" readingOrder="2"/>
    </xf>
    <xf numFmtId="0" fontId="3" fillId="0" borderId="16" xfId="0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center" wrapText="1" readingOrder="2"/>
    </xf>
    <xf numFmtId="167" fontId="1" fillId="7" borderId="20" xfId="42" applyFont="1" applyFill="1" applyBorder="1" applyAlignment="1">
      <alignment horizontal="right" vertical="center" wrapText="1"/>
    </xf>
    <xf numFmtId="174" fontId="3" fillId="7" borderId="21" xfId="42" applyNumberFormat="1" applyFont="1" applyFill="1" applyBorder="1" applyAlignment="1">
      <alignment horizontal="left" vertical="center" wrapText="1" readingOrder="2"/>
    </xf>
    <xf numFmtId="174" fontId="3" fillId="7" borderId="21" xfId="42" applyNumberFormat="1" applyFont="1" applyFill="1" applyBorder="1" applyAlignment="1">
      <alignment horizontal="left" vertical="center" wrapText="1"/>
    </xf>
    <xf numFmtId="167" fontId="8" fillId="7" borderId="16" xfId="42" applyFont="1" applyFill="1" applyBorder="1" applyAlignment="1">
      <alignment vertical="center" wrapText="1"/>
    </xf>
    <xf numFmtId="173" fontId="3" fillId="0" borderId="14" xfId="42" applyNumberFormat="1" applyFont="1" applyBorder="1" applyAlignment="1">
      <alignment vertical="center" wrapText="1"/>
    </xf>
    <xf numFmtId="173" fontId="3" fillId="0" borderId="13" xfId="42" applyNumberFormat="1" applyFont="1" applyBorder="1" applyAlignment="1">
      <alignment vertical="center" wrapText="1"/>
    </xf>
    <xf numFmtId="173" fontId="3" fillId="0" borderId="16" xfId="42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87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87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87" fillId="0" borderId="15" xfId="0" applyNumberFormat="1" applyFont="1" applyBorder="1" applyAlignment="1">
      <alignment vertical="center"/>
    </xf>
    <xf numFmtId="0" fontId="86" fillId="0" borderId="0" xfId="0" applyFont="1" applyAlignment="1">
      <alignment horizontal="right" vertical="center" readingOrder="2"/>
    </xf>
    <xf numFmtId="0" fontId="88" fillId="35" borderId="19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 vertical="center" wrapText="1"/>
    </xf>
    <xf numFmtId="0" fontId="86" fillId="0" borderId="0" xfId="58" applyFont="1" applyFill="1" applyBorder="1" applyAlignment="1">
      <alignment horizontal="right" vertical="center" wrapText="1" readingOrder="2"/>
      <protection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right" vertical="center" readingOrder="2"/>
    </xf>
    <xf numFmtId="1" fontId="3" fillId="0" borderId="14" xfId="0" applyNumberFormat="1" applyFont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16" xfId="0" applyFont="1" applyBorder="1" applyAlignment="1">
      <alignment horizontal="right" vertical="center" readingOrder="2"/>
    </xf>
    <xf numFmtId="0" fontId="3" fillId="0" borderId="12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right" vertical="center" readingOrder="2"/>
    </xf>
    <xf numFmtId="0" fontId="0" fillId="0" borderId="0" xfId="0" applyFont="1" applyBorder="1" applyAlignment="1">
      <alignment/>
    </xf>
    <xf numFmtId="0" fontId="77" fillId="0" borderId="0" xfId="0" applyFont="1" applyAlignment="1">
      <alignment horizontal="right" vertical="center" readingOrder="2"/>
    </xf>
    <xf numFmtId="167" fontId="1" fillId="7" borderId="0" xfId="42" applyFont="1" applyFill="1" applyBorder="1" applyAlignment="1">
      <alignment horizontal="right" vertical="center" wrapText="1"/>
    </xf>
    <xf numFmtId="0" fontId="77" fillId="0" borderId="0" xfId="0" applyFont="1" applyFill="1" applyAlignment="1">
      <alignment horizontal="right" vertical="center" readingOrder="2"/>
    </xf>
    <xf numFmtId="0" fontId="77" fillId="0" borderId="10" xfId="0" applyFont="1" applyFill="1" applyBorder="1" applyAlignment="1">
      <alignment vertical="center" wrapText="1"/>
    </xf>
    <xf numFmtId="0" fontId="77" fillId="0" borderId="0" xfId="0" applyFont="1" applyBorder="1" applyAlignment="1">
      <alignment horizontal="right" vertical="center" readingOrder="2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2" fontId="16" fillId="0" borderId="0" xfId="0" applyNumberFormat="1" applyFont="1" applyAlignment="1">
      <alignment vertical="center"/>
    </xf>
    <xf numFmtId="171" fontId="3" fillId="0" borderId="12" xfId="0" applyNumberFormat="1" applyFont="1" applyFill="1" applyBorder="1" applyAlignment="1">
      <alignment horizontal="left" vertical="center" wrapText="1"/>
    </xf>
    <xf numFmtId="171" fontId="3" fillId="0" borderId="15" xfId="0" applyNumberFormat="1" applyFont="1" applyFill="1" applyBorder="1" applyAlignment="1">
      <alignment horizontal="left" vertical="center" wrapText="1"/>
    </xf>
    <xf numFmtId="172" fontId="3" fillId="0" borderId="15" xfId="42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 readingOrder="1"/>
    </xf>
    <xf numFmtId="0" fontId="88" fillId="35" borderId="19" xfId="0" applyFont="1" applyFill="1" applyBorder="1" applyAlignment="1">
      <alignment horizontal="right" vertical="center" wrapText="1"/>
    </xf>
    <xf numFmtId="0" fontId="8" fillId="7" borderId="16" xfId="42" applyNumberFormat="1" applyFont="1" applyFill="1" applyBorder="1" applyAlignment="1">
      <alignment horizontal="right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 vertical="center" wrapText="1"/>
    </xf>
    <xf numFmtId="0" fontId="86" fillId="0" borderId="0" xfId="0" applyFont="1" applyAlignment="1">
      <alignment horizontal="right" vertical="center" readingOrder="2"/>
    </xf>
    <xf numFmtId="0" fontId="0" fillId="0" borderId="0" xfId="0" applyFont="1" applyAlignment="1">
      <alignment readingOrder="2"/>
    </xf>
    <xf numFmtId="0" fontId="2" fillId="0" borderId="11" xfId="0" applyFont="1" applyBorder="1" applyAlignment="1">
      <alignment vertical="center" wrapText="1" readingOrder="2"/>
    </xf>
    <xf numFmtId="0" fontId="81" fillId="0" borderId="11" xfId="0" applyFont="1" applyBorder="1" applyAlignment="1">
      <alignment vertical="center" wrapText="1" readingOrder="2"/>
    </xf>
    <xf numFmtId="0" fontId="1" fillId="0" borderId="11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 readingOrder="1"/>
    </xf>
    <xf numFmtId="0" fontId="88" fillId="35" borderId="19" xfId="0" applyFont="1" applyFill="1" applyBorder="1" applyAlignment="1">
      <alignment horizontal="center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79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right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72" fontId="3" fillId="0" borderId="10" xfId="42" applyNumberFormat="1" applyFont="1" applyFill="1" applyBorder="1" applyAlignment="1">
      <alignment horizontal="left" vertical="center" wrapText="1"/>
    </xf>
    <xf numFmtId="172" fontId="3" fillId="0" borderId="16" xfId="42" applyNumberFormat="1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right" vertical="center" wrapText="1"/>
    </xf>
    <xf numFmtId="172" fontId="3" fillId="0" borderId="15" xfId="42" applyNumberFormat="1" applyFont="1" applyFill="1" applyBorder="1" applyAlignment="1">
      <alignment horizontal="left" vertical="center" wrapText="1"/>
    </xf>
    <xf numFmtId="173" fontId="3" fillId="0" borderId="13" xfId="42" applyNumberFormat="1" applyFont="1" applyFill="1" applyBorder="1" applyAlignment="1">
      <alignment vertical="center" wrapText="1"/>
    </xf>
    <xf numFmtId="167" fontId="3" fillId="0" borderId="16" xfId="0" applyNumberFormat="1" applyFont="1" applyFill="1" applyBorder="1" applyAlignment="1">
      <alignment horizontal="left" vertical="center" wrapText="1"/>
    </xf>
    <xf numFmtId="174" fontId="3" fillId="0" borderId="14" xfId="42" applyNumberFormat="1" applyFont="1" applyBorder="1" applyAlignment="1">
      <alignment vertical="center" wrapText="1"/>
    </xf>
    <xf numFmtId="174" fontId="3" fillId="0" borderId="13" xfId="42" applyNumberFormat="1" applyFont="1" applyBorder="1" applyAlignment="1">
      <alignment vertical="center" wrapText="1"/>
    </xf>
    <xf numFmtId="174" fontId="3" fillId="0" borderId="16" xfId="42" applyNumberFormat="1" applyFont="1" applyBorder="1" applyAlignment="1">
      <alignment vertical="center" wrapText="1"/>
    </xf>
    <xf numFmtId="174" fontId="3" fillId="7" borderId="21" xfId="42" applyNumberFormat="1" applyFont="1" applyFill="1" applyBorder="1" applyAlignment="1">
      <alignment horizontal="left" vertical="center" wrapText="1" readingOrder="1"/>
    </xf>
    <xf numFmtId="172" fontId="3" fillId="0" borderId="14" xfId="42" applyNumberFormat="1" applyFont="1" applyBorder="1" applyAlignment="1">
      <alignment horizontal="left" vertical="center" wrapText="1"/>
    </xf>
    <xf numFmtId="172" fontId="3" fillId="0" borderId="13" xfId="42" applyNumberFormat="1" applyFont="1" applyBorder="1" applyAlignment="1">
      <alignment vertical="center" wrapText="1"/>
    </xf>
    <xf numFmtId="172" fontId="3" fillId="0" borderId="15" xfId="42" applyNumberFormat="1" applyFont="1" applyBorder="1" applyAlignment="1">
      <alignment horizontal="left" vertical="center" wrapText="1"/>
    </xf>
    <xf numFmtId="3" fontId="3" fillId="0" borderId="13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0" borderId="12" xfId="42" applyNumberFormat="1" applyFont="1" applyBorder="1" applyAlignment="1">
      <alignment horizontal="left" vertical="center" wrapText="1"/>
    </xf>
    <xf numFmtId="2" fontId="3" fillId="0" borderId="14" xfId="42" applyNumberFormat="1" applyFont="1" applyBorder="1" applyAlignment="1">
      <alignment horizontal="left" vertical="center" wrapText="1"/>
    </xf>
    <xf numFmtId="2" fontId="3" fillId="0" borderId="13" xfId="42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7" borderId="21" xfId="42" applyNumberFormat="1" applyFont="1" applyFill="1" applyBorder="1" applyAlignment="1">
      <alignment horizontal="left" vertical="center" wrapText="1"/>
    </xf>
    <xf numFmtId="1" fontId="3" fillId="7" borderId="2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1" fontId="3" fillId="36" borderId="13" xfId="0" applyNumberFormat="1" applyFont="1" applyFill="1" applyBorder="1" applyAlignment="1">
      <alignment vertical="center" wrapText="1"/>
    </xf>
    <xf numFmtId="1" fontId="3" fillId="36" borderId="12" xfId="0" applyNumberFormat="1" applyFont="1" applyFill="1" applyBorder="1" applyAlignment="1">
      <alignment vertical="center" wrapText="1"/>
    </xf>
    <xf numFmtId="1" fontId="3" fillId="36" borderId="15" xfId="0" applyNumberFormat="1" applyFont="1" applyFill="1" applyBorder="1" applyAlignment="1">
      <alignment vertical="center" wrapText="1"/>
    </xf>
    <xf numFmtId="1" fontId="87" fillId="0" borderId="12" xfId="0" applyNumberFormat="1" applyFont="1" applyFill="1" applyBorder="1" applyAlignment="1">
      <alignment vertical="center" wrapText="1"/>
    </xf>
    <xf numFmtId="1" fontId="87" fillId="7" borderId="21" xfId="0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86" fillId="0" borderId="19" xfId="0" applyFont="1" applyBorder="1" applyAlignment="1">
      <alignment horizontal="right" vertical="center" readingOrder="2"/>
    </xf>
    <xf numFmtId="0" fontId="3" fillId="0" borderId="17" xfId="0" applyFont="1" applyBorder="1" applyAlignment="1">
      <alignment vertical="center" wrapText="1"/>
    </xf>
    <xf numFmtId="0" fontId="86" fillId="0" borderId="0" xfId="0" applyFont="1" applyAlignment="1">
      <alignment horizontal="right" vertical="center" readingOrder="2"/>
    </xf>
    <xf numFmtId="0" fontId="13" fillId="0" borderId="0" xfId="0" applyFont="1" applyAlignment="1">
      <alignment readingOrder="2"/>
    </xf>
    <xf numFmtId="172" fontId="87" fillId="0" borderId="17" xfId="42" applyNumberFormat="1" applyFont="1" applyBorder="1" applyAlignment="1">
      <alignment vertical="center" wrapText="1"/>
    </xf>
    <xf numFmtId="3" fontId="87" fillId="0" borderId="17" xfId="0" applyNumberFormat="1" applyFont="1" applyBorder="1" applyAlignment="1">
      <alignment vertical="center" wrapText="1"/>
    </xf>
    <xf numFmtId="1" fontId="87" fillId="0" borderId="17" xfId="0" applyNumberFormat="1" applyFont="1" applyBorder="1" applyAlignment="1">
      <alignment vertical="center" wrapText="1"/>
    </xf>
    <xf numFmtId="3" fontId="87" fillId="0" borderId="17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 readingOrder="2"/>
    </xf>
    <xf numFmtId="0" fontId="3" fillId="0" borderId="13" xfId="0" applyFont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right" vertical="center" wrapText="1" readingOrder="2"/>
    </xf>
    <xf numFmtId="1" fontId="3" fillId="0" borderId="12" xfId="0" applyNumberFormat="1" applyFont="1" applyBorder="1" applyAlignment="1">
      <alignment vertical="center" wrapText="1" readingOrder="2"/>
    </xf>
    <xf numFmtId="1" fontId="3" fillId="0" borderId="15" xfId="0" applyNumberFormat="1" applyFont="1" applyFill="1" applyBorder="1" applyAlignment="1">
      <alignment vertical="center" wrapText="1" readingOrder="2"/>
    </xf>
    <xf numFmtId="1" fontId="3" fillId="0" borderId="16" xfId="0" applyNumberFormat="1" applyFont="1" applyBorder="1" applyAlignment="1">
      <alignment vertical="center" wrapText="1" readingOrder="2"/>
    </xf>
    <xf numFmtId="1" fontId="3" fillId="0" borderId="17" xfId="0" applyNumberFormat="1" applyFont="1" applyBorder="1" applyAlignment="1">
      <alignment vertical="center" wrapText="1" readingOrder="2"/>
    </xf>
    <xf numFmtId="0" fontId="86" fillId="0" borderId="0" xfId="0" applyFont="1" applyAlignment="1">
      <alignment horizontal="right" vertical="center" readingOrder="2"/>
    </xf>
    <xf numFmtId="0" fontId="8" fillId="0" borderId="10" xfId="0" applyFont="1" applyBorder="1" applyAlignment="1">
      <alignment horizontal="right" vertical="center" readingOrder="1"/>
    </xf>
    <xf numFmtId="0" fontId="77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 readingOrder="2"/>
    </xf>
    <xf numFmtId="0" fontId="85" fillId="0" borderId="0" xfId="0" applyFont="1" applyAlignment="1">
      <alignment horizontal="right" readingOrder="2"/>
    </xf>
    <xf numFmtId="0" fontId="76" fillId="0" borderId="0" xfId="0" applyFont="1" applyAlignment="1">
      <alignment horizontal="right" readingOrder="2"/>
    </xf>
    <xf numFmtId="0" fontId="76" fillId="0" borderId="20" xfId="0" applyFont="1" applyBorder="1" applyAlignment="1">
      <alignment horizontal="right" readingOrder="2"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 vertical="center" readingOrder="1"/>
    </xf>
    <xf numFmtId="0" fontId="3" fillId="0" borderId="12" xfId="0" applyFont="1" applyBorder="1" applyAlignment="1">
      <alignment horizontal="right" vertical="center" readingOrder="1"/>
    </xf>
    <xf numFmtId="1" fontId="3" fillId="0" borderId="13" xfId="0" applyNumberFormat="1" applyFont="1" applyBorder="1" applyAlignment="1">
      <alignment horizontal="right" vertical="center" readingOrder="1"/>
    </xf>
    <xf numFmtId="1" fontId="3" fillId="0" borderId="14" xfId="0" applyNumberFormat="1" applyFont="1" applyBorder="1" applyAlignment="1">
      <alignment horizontal="right" vertical="center" readingOrder="1"/>
    </xf>
    <xf numFmtId="1" fontId="3" fillId="0" borderId="12" xfId="0" applyNumberFormat="1" applyFont="1" applyBorder="1" applyAlignment="1">
      <alignment horizontal="right" vertical="center" readingOrder="1"/>
    </xf>
    <xf numFmtId="0" fontId="3" fillId="0" borderId="13" xfId="0" applyFont="1" applyBorder="1" applyAlignment="1">
      <alignment horizontal="right" vertical="center" readingOrder="1"/>
    </xf>
    <xf numFmtId="0" fontId="3" fillId="0" borderId="16" xfId="0" applyFont="1" applyBorder="1" applyAlignment="1">
      <alignment horizontal="right" vertical="center" readingOrder="1"/>
    </xf>
    <xf numFmtId="0" fontId="3" fillId="0" borderId="17" xfId="0" applyFont="1" applyFill="1" applyBorder="1" applyAlignment="1">
      <alignment horizontal="right" vertical="center" readingOrder="1"/>
    </xf>
    <xf numFmtId="1" fontId="1" fillId="0" borderId="13" xfId="0" applyNumberFormat="1" applyFont="1" applyFill="1" applyBorder="1" applyAlignment="1">
      <alignment horizontal="right" vertical="center" wrapText="1" readingOrder="1"/>
    </xf>
    <xf numFmtId="1" fontId="3" fillId="0" borderId="15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>
      <alignment horizontal="right" vertical="center" wrapText="1" readingOrder="1"/>
    </xf>
    <xf numFmtId="168" fontId="16" fillId="0" borderId="0" xfId="0" applyNumberFormat="1" applyFont="1" applyAlignment="1">
      <alignment/>
    </xf>
    <xf numFmtId="168" fontId="16" fillId="0" borderId="0" xfId="42" applyNumberFormat="1" applyFont="1" applyAlignment="1">
      <alignment/>
    </xf>
    <xf numFmtId="0" fontId="88" fillId="35" borderId="19" xfId="0" applyFont="1" applyFill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center" vertical="center" wrapText="1"/>
    </xf>
    <xf numFmtId="0" fontId="88" fillId="35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0" fontId="86" fillId="0" borderId="0" xfId="0" applyNumberFormat="1" applyFont="1" applyBorder="1" applyAlignment="1">
      <alignment horizontal="right" vertical="center" wrapText="1"/>
    </xf>
    <xf numFmtId="0" fontId="88" fillId="35" borderId="19" xfId="0" applyFont="1" applyFill="1" applyBorder="1" applyAlignment="1">
      <alignment horizontal="right" vertical="center" wrapText="1"/>
    </xf>
    <xf numFmtId="0" fontId="88" fillId="35" borderId="2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right" vertical="center" wrapText="1"/>
    </xf>
    <xf numFmtId="0" fontId="77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0" fontId="86" fillId="0" borderId="0" xfId="0" applyNumberFormat="1" applyFont="1" applyBorder="1" applyAlignment="1">
      <alignment horizontal="right" vertical="top" wrapText="1"/>
    </xf>
    <xf numFmtId="0" fontId="77" fillId="0" borderId="10" xfId="0" applyFont="1" applyBorder="1" applyAlignment="1">
      <alignment horizontal="right" vertical="center" wrapText="1" readingOrder="1"/>
    </xf>
    <xf numFmtId="0" fontId="8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7" fillId="0" borderId="0" xfId="0" applyFont="1" applyAlignment="1">
      <alignment horizontal="right" vertical="center" wrapText="1"/>
    </xf>
    <xf numFmtId="0" fontId="88" fillId="35" borderId="12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8" fillId="34" borderId="19" xfId="0" applyFont="1" applyFill="1" applyBorder="1" applyAlignment="1">
      <alignment horizontal="right" vertical="center" wrapText="1"/>
    </xf>
    <xf numFmtId="0" fontId="88" fillId="34" borderId="20" xfId="0" applyFont="1" applyFill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86" fillId="0" borderId="0" xfId="0" applyFont="1" applyFill="1" applyAlignment="1">
      <alignment horizontal="right" vertical="center" wrapText="1"/>
    </xf>
    <xf numFmtId="0" fontId="77" fillId="0" borderId="19" xfId="0" applyFont="1" applyBorder="1" applyAlignment="1">
      <alignment vertical="center" wrapText="1" readingOrder="2"/>
    </xf>
    <xf numFmtId="0" fontId="7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86" fillId="0" borderId="0" xfId="0" applyFont="1" applyAlignment="1">
      <alignment horizontal="right" vertical="center" wrapText="1" readingOrder="2"/>
    </xf>
    <xf numFmtId="0" fontId="86" fillId="0" borderId="0" xfId="0" applyFont="1" applyFill="1" applyAlignment="1">
      <alignment horizontal="right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74" fillId="0" borderId="11" xfId="0" applyFont="1" applyBorder="1" applyAlignment="1">
      <alignment horizontal="left" vertical="center" wrapText="1" readingOrder="2"/>
    </xf>
    <xf numFmtId="0" fontId="74" fillId="0" borderId="11" xfId="0" applyFont="1" applyBorder="1" applyAlignment="1">
      <alignment horizontal="left" vertical="center" wrapText="1"/>
    </xf>
    <xf numFmtId="0" fontId="86" fillId="0" borderId="0" xfId="58" applyFont="1" applyBorder="1" applyAlignment="1">
      <alignment horizontal="right" vertical="center" wrapText="1" readingOrder="2"/>
      <protection/>
    </xf>
    <xf numFmtId="0" fontId="86" fillId="0" borderId="0" xfId="58" applyFont="1" applyFill="1" applyBorder="1" applyAlignment="1">
      <alignment horizontal="right" vertical="center" wrapText="1" readingOrder="2"/>
      <protection/>
    </xf>
    <xf numFmtId="0" fontId="86" fillId="0" borderId="0" xfId="0" applyFont="1" applyBorder="1" applyAlignment="1">
      <alignment horizontal="right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18175"/>
          <c:w val="0.9322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6!$K$6:$L$10</c:f>
              <c:multiLvlStrCache/>
            </c:multiLvlStrRef>
          </c:cat>
          <c:val>
            <c:numRef>
              <c:f>6!$M$6:$M$10</c:f>
              <c:numCache/>
            </c:numRef>
          </c:val>
          <c:shape val="box"/>
        </c:ser>
        <c:shape val="box"/>
        <c:axId val="38915789"/>
        <c:axId val="14697782"/>
      </c:bar3D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 val="autoZero"/>
        <c:auto val="1"/>
        <c:lblOffset val="100"/>
        <c:tickLblSkip val="1"/>
        <c:noMultiLvlLbl val="0"/>
      </c:catAx>
      <c:valAx>
        <c:axId val="1469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-0.05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57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محافظات (بغداد وبابل) لسنة 2019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4"/>
          <c:w val="0.981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6!$K$6:$L$11</c:f>
              <c:multiLvlStrCache/>
            </c:multiLvlStrRef>
          </c:cat>
          <c:val>
            <c:numRef>
              <c:f>6!$M$6:$M$11</c:f>
              <c:numCache/>
            </c:numRef>
          </c:val>
          <c:shape val="box"/>
        </c:ser>
        <c:shape val="box"/>
        <c:axId val="65171175"/>
        <c:axId val="49669664"/>
      </c:bar3D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664"/>
        <c:crosses val="autoZero"/>
        <c:auto val="1"/>
        <c:lblOffset val="100"/>
        <c:tickLblSkip val="1"/>
        <c:noMultiLvlLbl val="0"/>
      </c:catAx>
      <c:valAx>
        <c:axId val="49669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0.33725</cdr:y>
    </cdr:from>
    <cdr:to>
      <cdr:x>0.06625</cdr:x>
      <cdr:y>0.53075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1228725"/>
          <a:ext cx="39052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85725</xdr:rowOff>
    </xdr:from>
    <xdr:to>
      <xdr:col>6</xdr:col>
      <xdr:colOff>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962150" y="8153400"/>
        <a:ext cx="3924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3</xdr:row>
      <xdr:rowOff>180975</xdr:rowOff>
    </xdr:from>
    <xdr:to>
      <xdr:col>23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12144375" y="1257300"/>
        <a:ext cx="5781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I45"/>
  <sheetViews>
    <sheetView rightToLeft="1" view="pageBreakPreview" zoomScaleSheetLayoutView="100" workbookViewId="0" topLeftCell="N13">
      <selection activeCell="AE25" sqref="AE25:AF25"/>
    </sheetView>
  </sheetViews>
  <sheetFormatPr defaultColWidth="9.140625" defaultRowHeight="12.75"/>
  <cols>
    <col min="1" max="1" width="16.140625" style="0" customWidth="1"/>
    <col min="2" max="2" width="16.57421875" style="0" customWidth="1"/>
    <col min="3" max="3" width="14.7109375" style="0" customWidth="1"/>
    <col min="4" max="4" width="0.5625" style="0" customWidth="1"/>
    <col min="5" max="5" width="10.28125" style="0" customWidth="1"/>
    <col min="6" max="6" width="0.71875" style="0" customWidth="1"/>
    <col min="7" max="7" width="17.8515625" style="0" customWidth="1"/>
    <col min="8" max="8" width="0.71875" style="0" customWidth="1"/>
    <col min="9" max="9" width="18.57421875" style="0" customWidth="1"/>
    <col min="10" max="10" width="0.71875" style="0" customWidth="1"/>
    <col min="11" max="11" width="15.421875" style="0" customWidth="1"/>
    <col min="12" max="12" width="0.71875" style="0" customWidth="1"/>
    <col min="13" max="13" width="15.421875" style="0" customWidth="1"/>
    <col min="14" max="14" width="0.71875" style="0" customWidth="1"/>
    <col min="15" max="15" width="15.421875" style="0" customWidth="1"/>
    <col min="16" max="16" width="13.8515625" style="0" customWidth="1"/>
    <col min="17" max="17" width="10.421875" style="0" customWidth="1"/>
    <col min="18" max="18" width="8.00390625" style="0" customWidth="1"/>
    <col min="19" max="19" width="10.140625" style="0" customWidth="1"/>
    <col min="20" max="23" width="7.28125" style="0" customWidth="1"/>
    <col min="24" max="24" width="7.140625" style="0" customWidth="1"/>
    <col min="25" max="25" width="0.42578125" style="0" customWidth="1"/>
    <col min="26" max="26" width="10.57421875" style="0" customWidth="1"/>
    <col min="27" max="27" width="13.421875" style="0" customWidth="1"/>
    <col min="28" max="28" width="8.00390625" style="0" customWidth="1"/>
    <col min="29" max="29" width="8.8515625" style="0" customWidth="1"/>
    <col min="30" max="30" width="0.71875" style="0" customWidth="1"/>
    <col min="31" max="31" width="7.421875" style="0" customWidth="1"/>
    <col min="32" max="32" width="12.28125" style="0" customWidth="1"/>
    <col min="33" max="33" width="0.5625" style="0" customWidth="1"/>
  </cols>
  <sheetData>
    <row r="1" spans="1:35" s="94" customFormat="1" ht="21" customHeight="1">
      <c r="A1" s="294" t="s">
        <v>134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 t="s">
        <v>134</v>
      </c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13"/>
      <c r="AI1" s="13"/>
    </row>
    <row r="2" spans="7:15" ht="17.25" customHeight="1" hidden="1" thickBot="1">
      <c r="G2" s="10"/>
      <c r="H2" s="10"/>
      <c r="I2" s="10"/>
      <c r="J2" s="10"/>
      <c r="K2" s="10"/>
      <c r="L2" s="10"/>
      <c r="M2" s="10"/>
      <c r="N2" s="10"/>
      <c r="O2" s="10"/>
    </row>
    <row r="3" spans="1:32" s="94" customFormat="1" ht="15" customHeight="1">
      <c r="A3" s="13" t="s">
        <v>100</v>
      </c>
      <c r="I3" s="123"/>
      <c r="J3" s="123"/>
      <c r="M3" s="123"/>
      <c r="N3" s="123"/>
      <c r="O3" s="123" t="s">
        <v>50</v>
      </c>
      <c r="P3" s="301" t="s">
        <v>99</v>
      </c>
      <c r="Q3" s="301"/>
      <c r="AF3" s="123" t="s">
        <v>50</v>
      </c>
    </row>
    <row r="4" spans="1:16" ht="2.25" customHeight="1" thickBot="1">
      <c r="A4" s="45"/>
      <c r="I4" s="15"/>
      <c r="J4" s="15"/>
      <c r="K4" s="15"/>
      <c r="L4" s="15"/>
      <c r="M4" s="15"/>
      <c r="N4" s="15"/>
      <c r="O4" s="15"/>
      <c r="P4" s="46"/>
    </row>
    <row r="5" spans="1:33" ht="24.75" customHeight="1" thickTop="1">
      <c r="A5" s="296" t="s">
        <v>22</v>
      </c>
      <c r="B5" s="292" t="s">
        <v>53</v>
      </c>
      <c r="C5" s="292"/>
      <c r="D5" s="291"/>
      <c r="E5" s="219" t="s">
        <v>91</v>
      </c>
      <c r="F5" s="291"/>
      <c r="G5" s="169" t="s">
        <v>52</v>
      </c>
      <c r="H5" s="291"/>
      <c r="I5" s="169" t="s">
        <v>51</v>
      </c>
      <c r="J5" s="291"/>
      <c r="K5" s="169" t="s">
        <v>114</v>
      </c>
      <c r="L5" s="291"/>
      <c r="M5" s="220" t="s">
        <v>5</v>
      </c>
      <c r="N5" s="291"/>
      <c r="O5" s="220" t="s">
        <v>19</v>
      </c>
      <c r="P5" s="296" t="s">
        <v>22</v>
      </c>
      <c r="Q5" s="292" t="s">
        <v>97</v>
      </c>
      <c r="R5" s="292"/>
      <c r="S5" s="292"/>
      <c r="T5" s="292"/>
      <c r="U5" s="292"/>
      <c r="V5" s="292"/>
      <c r="W5" s="292"/>
      <c r="X5" s="292"/>
      <c r="Y5" s="291"/>
      <c r="Z5" s="291" t="s">
        <v>17</v>
      </c>
      <c r="AA5" s="291"/>
      <c r="AB5" s="291"/>
      <c r="AC5" s="291"/>
      <c r="AD5" s="102"/>
      <c r="AE5" s="292" t="s">
        <v>20</v>
      </c>
      <c r="AF5" s="292"/>
      <c r="AG5" s="291"/>
    </row>
    <row r="6" spans="1:33" ht="26.25" customHeight="1">
      <c r="A6" s="297"/>
      <c r="B6" s="117" t="s">
        <v>2</v>
      </c>
      <c r="C6" s="117" t="s">
        <v>4</v>
      </c>
      <c r="D6" s="293"/>
      <c r="E6" s="161" t="s">
        <v>65</v>
      </c>
      <c r="F6" s="293"/>
      <c r="G6" s="161" t="s">
        <v>65</v>
      </c>
      <c r="H6" s="293"/>
      <c r="I6" s="117" t="s">
        <v>65</v>
      </c>
      <c r="J6" s="293"/>
      <c r="K6" s="117" t="s">
        <v>65</v>
      </c>
      <c r="L6" s="293"/>
      <c r="M6" s="161" t="s">
        <v>6</v>
      </c>
      <c r="N6" s="293"/>
      <c r="O6" s="161" t="s">
        <v>6</v>
      </c>
      <c r="P6" s="297"/>
      <c r="Q6" s="121" t="s">
        <v>116</v>
      </c>
      <c r="R6" s="121" t="s">
        <v>60</v>
      </c>
      <c r="S6" s="121" t="s">
        <v>48</v>
      </c>
      <c r="T6" s="121" t="s">
        <v>6</v>
      </c>
      <c r="U6" s="121" t="s">
        <v>135</v>
      </c>
      <c r="V6" s="121" t="s">
        <v>136</v>
      </c>
      <c r="W6" s="121" t="s">
        <v>117</v>
      </c>
      <c r="X6" s="121" t="s">
        <v>137</v>
      </c>
      <c r="Y6" s="293"/>
      <c r="Z6" s="121" t="s">
        <v>18</v>
      </c>
      <c r="AA6" s="121" t="s">
        <v>6</v>
      </c>
      <c r="AB6" s="121" t="s">
        <v>48</v>
      </c>
      <c r="AC6" s="122" t="s">
        <v>73</v>
      </c>
      <c r="AD6" s="103"/>
      <c r="AE6" s="121" t="s">
        <v>48</v>
      </c>
      <c r="AF6" s="121" t="s">
        <v>6</v>
      </c>
      <c r="AG6" s="293"/>
    </row>
    <row r="7" spans="1:33" ht="24.75" customHeight="1">
      <c r="A7" s="60" t="s">
        <v>7</v>
      </c>
      <c r="B7" s="225">
        <v>22281419</v>
      </c>
      <c r="C7" s="68">
        <v>116.3</v>
      </c>
      <c r="D7" s="205"/>
      <c r="E7" s="205">
        <v>19577.1</v>
      </c>
      <c r="F7" s="205"/>
      <c r="G7" s="152">
        <v>20157178</v>
      </c>
      <c r="H7" s="152"/>
      <c r="I7" s="83">
        <v>19736544</v>
      </c>
      <c r="J7" s="69"/>
      <c r="K7" s="83">
        <v>1414</v>
      </c>
      <c r="L7" s="69"/>
      <c r="M7" s="83">
        <v>20899000</v>
      </c>
      <c r="N7" s="69"/>
      <c r="O7" s="83">
        <v>41580436</v>
      </c>
      <c r="P7" s="60" t="s">
        <v>7</v>
      </c>
      <c r="Q7" s="155">
        <v>2837209</v>
      </c>
      <c r="R7" s="155">
        <v>827</v>
      </c>
      <c r="S7" s="155">
        <v>1158</v>
      </c>
      <c r="T7" s="155">
        <v>2915</v>
      </c>
      <c r="U7" s="155">
        <v>572</v>
      </c>
      <c r="V7" s="155">
        <v>304</v>
      </c>
      <c r="W7" s="155">
        <v>4750</v>
      </c>
      <c r="X7" s="155">
        <v>834</v>
      </c>
      <c r="Y7" s="78"/>
      <c r="Z7" s="84">
        <v>27763</v>
      </c>
      <c r="AA7" s="84">
        <v>9819000</v>
      </c>
      <c r="AB7" s="82">
        <v>592</v>
      </c>
      <c r="AC7" s="82">
        <v>4204</v>
      </c>
      <c r="AD7" s="74"/>
      <c r="AE7" s="82">
        <v>460</v>
      </c>
      <c r="AF7" s="82">
        <v>4442550</v>
      </c>
      <c r="AG7" s="74"/>
    </row>
    <row r="8" spans="1:33" ht="24.75" customHeight="1">
      <c r="A8" s="58" t="s">
        <v>8</v>
      </c>
      <c r="B8" s="84">
        <v>18827748</v>
      </c>
      <c r="C8" s="68">
        <v>84.9</v>
      </c>
      <c r="D8" s="68"/>
      <c r="E8" s="68">
        <v>17674.7</v>
      </c>
      <c r="F8" s="68"/>
      <c r="G8" s="153">
        <v>17663870</v>
      </c>
      <c r="H8" s="153"/>
      <c r="I8" s="84">
        <v>21592068</v>
      </c>
      <c r="J8" s="72"/>
      <c r="K8" s="84">
        <v>1789</v>
      </c>
      <c r="L8" s="72"/>
      <c r="M8" s="84">
        <v>18835000</v>
      </c>
      <c r="N8" s="72"/>
      <c r="O8" s="84">
        <v>40483330</v>
      </c>
      <c r="P8" s="58" t="s">
        <v>8</v>
      </c>
      <c r="Q8" s="155">
        <v>2358750</v>
      </c>
      <c r="R8" s="155">
        <v>907</v>
      </c>
      <c r="S8" s="155">
        <v>1204</v>
      </c>
      <c r="T8" s="155">
        <v>1482</v>
      </c>
      <c r="U8" s="155">
        <v>0</v>
      </c>
      <c r="V8" s="155">
        <v>496</v>
      </c>
      <c r="W8" s="155">
        <v>5589</v>
      </c>
      <c r="X8" s="155">
        <v>34</v>
      </c>
      <c r="Y8" s="78"/>
      <c r="Z8" s="84">
        <v>24033</v>
      </c>
      <c r="AA8" s="84">
        <v>8249000</v>
      </c>
      <c r="AB8" s="84">
        <v>602</v>
      </c>
      <c r="AC8" s="84">
        <v>3685</v>
      </c>
      <c r="AD8" s="72"/>
      <c r="AE8" s="84">
        <v>430</v>
      </c>
      <c r="AF8" s="84">
        <v>3187050</v>
      </c>
      <c r="AG8" s="72"/>
    </row>
    <row r="9" spans="1:33" ht="24.75" customHeight="1">
      <c r="A9" s="58" t="s">
        <v>9</v>
      </c>
      <c r="B9" s="84">
        <v>26935925</v>
      </c>
      <c r="C9" s="68">
        <v>85.8</v>
      </c>
      <c r="D9" s="68"/>
      <c r="E9" s="227">
        <v>18193.1</v>
      </c>
      <c r="F9" s="68"/>
      <c r="G9" s="153">
        <v>17845622</v>
      </c>
      <c r="H9" s="153"/>
      <c r="I9" s="84">
        <v>24757507</v>
      </c>
      <c r="J9" s="72"/>
      <c r="K9" s="84">
        <v>1599</v>
      </c>
      <c r="L9" s="72"/>
      <c r="M9" s="84">
        <v>21160000</v>
      </c>
      <c r="N9" s="72"/>
      <c r="O9" s="84">
        <v>41295650</v>
      </c>
      <c r="P9" s="58" t="s">
        <v>9</v>
      </c>
      <c r="Q9" s="155">
        <v>2614421</v>
      </c>
      <c r="R9" s="155">
        <v>1031</v>
      </c>
      <c r="S9" s="155">
        <v>1168</v>
      </c>
      <c r="T9" s="155">
        <v>2803</v>
      </c>
      <c r="U9" s="155">
        <v>272</v>
      </c>
      <c r="V9" s="155">
        <v>120</v>
      </c>
      <c r="W9" s="155">
        <v>6516</v>
      </c>
      <c r="X9" s="155">
        <v>369</v>
      </c>
      <c r="Y9" s="78"/>
      <c r="Z9" s="84">
        <v>27574</v>
      </c>
      <c r="AA9" s="84">
        <v>7647000</v>
      </c>
      <c r="AB9" s="84">
        <v>848</v>
      </c>
      <c r="AC9" s="84">
        <v>3442</v>
      </c>
      <c r="AD9" s="72"/>
      <c r="AE9" s="84">
        <v>475</v>
      </c>
      <c r="AF9" s="84">
        <v>4804027</v>
      </c>
      <c r="AG9" s="72"/>
    </row>
    <row r="10" spans="1:33" ht="24.75" customHeight="1">
      <c r="A10" s="58" t="s">
        <v>10</v>
      </c>
      <c r="B10" s="82">
        <v>19446750</v>
      </c>
      <c r="C10" s="68">
        <v>4.4</v>
      </c>
      <c r="D10" s="68"/>
      <c r="E10" s="68">
        <v>16040.3</v>
      </c>
      <c r="F10" s="68"/>
      <c r="G10" s="153">
        <v>18333643</v>
      </c>
      <c r="H10" s="153"/>
      <c r="I10" s="84">
        <v>23362323</v>
      </c>
      <c r="J10" s="72"/>
      <c r="K10" s="84">
        <v>2003</v>
      </c>
      <c r="L10" s="72"/>
      <c r="M10" s="84">
        <v>12259000</v>
      </c>
      <c r="N10" s="72"/>
      <c r="O10" s="84">
        <v>33735966</v>
      </c>
      <c r="P10" s="58" t="s">
        <v>10</v>
      </c>
      <c r="Q10" s="155">
        <v>3053919</v>
      </c>
      <c r="R10" s="155">
        <v>1106</v>
      </c>
      <c r="S10" s="155">
        <v>1031</v>
      </c>
      <c r="T10" s="155">
        <v>2615</v>
      </c>
      <c r="U10" s="155">
        <v>712</v>
      </c>
      <c r="V10" s="155">
        <v>115</v>
      </c>
      <c r="W10" s="155">
        <v>5010</v>
      </c>
      <c r="X10" s="229">
        <v>0</v>
      </c>
      <c r="Y10" s="78"/>
      <c r="Z10" s="84">
        <v>24769</v>
      </c>
      <c r="AA10" s="84">
        <v>3332000</v>
      </c>
      <c r="AB10" s="84">
        <v>803</v>
      </c>
      <c r="AC10" s="84">
        <v>3561</v>
      </c>
      <c r="AD10" s="72"/>
      <c r="AE10" s="84">
        <v>460</v>
      </c>
      <c r="AF10" s="84">
        <v>4644438</v>
      </c>
      <c r="AG10" s="72"/>
    </row>
    <row r="11" spans="1:33" ht="24.75" customHeight="1">
      <c r="A11" s="58" t="s">
        <v>11</v>
      </c>
      <c r="B11" s="84">
        <v>21707063</v>
      </c>
      <c r="C11" s="68">
        <v>72.9</v>
      </c>
      <c r="D11" s="68"/>
      <c r="E11" s="68">
        <v>15595</v>
      </c>
      <c r="F11" s="68"/>
      <c r="G11" s="153">
        <v>17426574</v>
      </c>
      <c r="H11" s="153"/>
      <c r="I11" s="84">
        <v>24021530</v>
      </c>
      <c r="J11" s="72"/>
      <c r="K11" s="84">
        <v>2425</v>
      </c>
      <c r="L11" s="72"/>
      <c r="M11" s="84">
        <v>18391000</v>
      </c>
      <c r="N11" s="72"/>
      <c r="O11" s="84">
        <v>37614498</v>
      </c>
      <c r="P11" s="58" t="s">
        <v>11</v>
      </c>
      <c r="Q11" s="155">
        <v>3150180</v>
      </c>
      <c r="R11" s="155">
        <v>1039</v>
      </c>
      <c r="S11" s="155">
        <v>1195</v>
      </c>
      <c r="T11" s="155">
        <v>2150</v>
      </c>
      <c r="U11" s="155">
        <v>332</v>
      </c>
      <c r="V11" s="155">
        <v>127</v>
      </c>
      <c r="W11" s="155">
        <v>5961</v>
      </c>
      <c r="X11" s="155">
        <v>165</v>
      </c>
      <c r="Y11" s="78"/>
      <c r="Z11" s="84">
        <v>27381</v>
      </c>
      <c r="AA11" s="84">
        <v>3755000</v>
      </c>
      <c r="AB11" s="84">
        <v>823</v>
      </c>
      <c r="AC11" s="84">
        <v>3493</v>
      </c>
      <c r="AD11" s="72"/>
      <c r="AE11" s="84">
        <v>530</v>
      </c>
      <c r="AF11" s="84">
        <v>5061233</v>
      </c>
      <c r="AG11" s="72"/>
    </row>
    <row r="12" spans="1:33" ht="24.75" customHeight="1">
      <c r="A12" s="58" t="s">
        <v>12</v>
      </c>
      <c r="B12" s="84">
        <v>23166458</v>
      </c>
      <c r="C12" s="68">
        <v>25.1</v>
      </c>
      <c r="D12" s="68"/>
      <c r="E12" s="68">
        <v>19083</v>
      </c>
      <c r="F12" s="68"/>
      <c r="G12" s="153">
        <v>18677990</v>
      </c>
      <c r="H12" s="153"/>
      <c r="I12" s="84">
        <v>23575071</v>
      </c>
      <c r="J12" s="72"/>
      <c r="K12" s="84">
        <v>2146</v>
      </c>
      <c r="L12" s="72"/>
      <c r="M12" s="84">
        <v>19395000</v>
      </c>
      <c r="N12" s="72"/>
      <c r="O12" s="84">
        <v>32614731</v>
      </c>
      <c r="P12" s="58" t="s">
        <v>12</v>
      </c>
      <c r="Q12" s="155">
        <v>3799125</v>
      </c>
      <c r="R12" s="155">
        <v>1016</v>
      </c>
      <c r="S12" s="155">
        <v>1144</v>
      </c>
      <c r="T12" s="155">
        <v>3065</v>
      </c>
      <c r="U12" s="155">
        <v>18</v>
      </c>
      <c r="V12" s="155">
        <v>63</v>
      </c>
      <c r="W12" s="155">
        <v>6038</v>
      </c>
      <c r="X12" s="155">
        <v>31</v>
      </c>
      <c r="Y12" s="78"/>
      <c r="Z12" s="84">
        <v>25868</v>
      </c>
      <c r="AA12" s="84">
        <v>4889000</v>
      </c>
      <c r="AB12" s="84">
        <v>849</v>
      </c>
      <c r="AC12" s="84">
        <v>3487</v>
      </c>
      <c r="AD12" s="72"/>
      <c r="AE12" s="84">
        <v>595</v>
      </c>
      <c r="AF12" s="84">
        <v>4807503</v>
      </c>
      <c r="AG12" s="72"/>
    </row>
    <row r="13" spans="1:33" ht="24.75" customHeight="1">
      <c r="A13" s="58" t="s">
        <v>13</v>
      </c>
      <c r="B13" s="84">
        <v>23236404</v>
      </c>
      <c r="C13" s="68">
        <v>21.3</v>
      </c>
      <c r="D13" s="68"/>
      <c r="E13" s="68">
        <v>19838</v>
      </c>
      <c r="F13" s="68"/>
      <c r="G13" s="153">
        <v>18214625</v>
      </c>
      <c r="H13" s="153"/>
      <c r="I13" s="84">
        <v>24605949</v>
      </c>
      <c r="J13" s="72"/>
      <c r="K13" s="84">
        <v>2183</v>
      </c>
      <c r="L13" s="72"/>
      <c r="M13" s="84">
        <v>19592000</v>
      </c>
      <c r="N13" s="72"/>
      <c r="O13" s="84">
        <v>39942309</v>
      </c>
      <c r="P13" s="58" t="s">
        <v>13</v>
      </c>
      <c r="Q13" s="155">
        <v>3525516</v>
      </c>
      <c r="R13" s="155">
        <v>1106</v>
      </c>
      <c r="S13" s="155">
        <v>1225</v>
      </c>
      <c r="T13" s="155">
        <v>4535</v>
      </c>
      <c r="U13" s="155">
        <v>744</v>
      </c>
      <c r="V13" s="155">
        <v>132</v>
      </c>
      <c r="W13" s="155">
        <v>6265</v>
      </c>
      <c r="X13" s="155">
        <v>0</v>
      </c>
      <c r="Y13" s="78"/>
      <c r="Z13" s="84">
        <v>28533</v>
      </c>
      <c r="AA13" s="84">
        <v>9141000</v>
      </c>
      <c r="AB13" s="84">
        <v>903</v>
      </c>
      <c r="AC13" s="84">
        <v>3306</v>
      </c>
      <c r="AD13" s="72"/>
      <c r="AE13" s="84">
        <v>485</v>
      </c>
      <c r="AF13" s="84">
        <v>4393073</v>
      </c>
      <c r="AG13" s="72"/>
    </row>
    <row r="14" spans="1:33" ht="24.75" customHeight="1">
      <c r="A14" s="58" t="s">
        <v>14</v>
      </c>
      <c r="B14" s="84">
        <v>23303904</v>
      </c>
      <c r="C14" s="68">
        <v>24.2</v>
      </c>
      <c r="D14" s="68"/>
      <c r="E14" s="68">
        <v>19094</v>
      </c>
      <c r="F14" s="68"/>
      <c r="G14" s="153">
        <v>18069844</v>
      </c>
      <c r="H14" s="153"/>
      <c r="I14" s="84">
        <v>24803966</v>
      </c>
      <c r="J14" s="72"/>
      <c r="K14" s="84">
        <v>2051</v>
      </c>
      <c r="L14" s="72"/>
      <c r="M14" s="84">
        <v>20348000</v>
      </c>
      <c r="N14" s="72"/>
      <c r="O14" s="84">
        <v>39254605</v>
      </c>
      <c r="P14" s="58" t="s">
        <v>14</v>
      </c>
      <c r="Q14" s="155">
        <v>2858316</v>
      </c>
      <c r="R14" s="155">
        <v>1010</v>
      </c>
      <c r="S14" s="155">
        <v>1227</v>
      </c>
      <c r="T14" s="155">
        <v>5183</v>
      </c>
      <c r="U14" s="155">
        <v>702</v>
      </c>
      <c r="V14" s="155">
        <v>112</v>
      </c>
      <c r="W14" s="155">
        <v>6197</v>
      </c>
      <c r="X14" s="155">
        <v>54</v>
      </c>
      <c r="Y14" s="78"/>
      <c r="Z14" s="84">
        <v>27454</v>
      </c>
      <c r="AA14" s="84">
        <v>9453625</v>
      </c>
      <c r="AB14" s="84">
        <v>891</v>
      </c>
      <c r="AC14" s="84">
        <v>3375</v>
      </c>
      <c r="AD14" s="72"/>
      <c r="AE14" s="84">
        <v>470</v>
      </c>
      <c r="AF14" s="84">
        <v>4211602</v>
      </c>
      <c r="AG14" s="72"/>
    </row>
    <row r="15" spans="1:33" ht="24.75" customHeight="1">
      <c r="A15" s="58" t="s">
        <v>44</v>
      </c>
      <c r="B15" s="84">
        <v>29834535</v>
      </c>
      <c r="C15" s="68">
        <v>23.1</v>
      </c>
      <c r="D15" s="68"/>
      <c r="E15" s="68">
        <v>18516.2</v>
      </c>
      <c r="F15" s="68"/>
      <c r="G15" s="153">
        <v>16729108</v>
      </c>
      <c r="H15" s="153"/>
      <c r="I15" s="84">
        <v>24110198</v>
      </c>
      <c r="J15" s="72"/>
      <c r="K15" s="84">
        <v>1689</v>
      </c>
      <c r="L15" s="72"/>
      <c r="M15" s="84">
        <v>19643000</v>
      </c>
      <c r="N15" s="72"/>
      <c r="O15" s="84">
        <v>34490562</v>
      </c>
      <c r="P15" s="58" t="s">
        <v>44</v>
      </c>
      <c r="Q15" s="155">
        <v>3281339</v>
      </c>
      <c r="R15" s="155">
        <v>548</v>
      </c>
      <c r="S15" s="155">
        <v>1157</v>
      </c>
      <c r="T15" s="155">
        <v>4581</v>
      </c>
      <c r="U15" s="155">
        <v>708</v>
      </c>
      <c r="V15" s="155">
        <v>960</v>
      </c>
      <c r="W15" s="155">
        <v>4933</v>
      </c>
      <c r="X15" s="155">
        <v>170</v>
      </c>
      <c r="Y15" s="78"/>
      <c r="Z15" s="84">
        <v>23708</v>
      </c>
      <c r="AA15" s="84">
        <v>1480500</v>
      </c>
      <c r="AB15" s="84">
        <v>891</v>
      </c>
      <c r="AC15" s="84">
        <v>3772</v>
      </c>
      <c r="AD15" s="72"/>
      <c r="AE15" s="84">
        <v>450</v>
      </c>
      <c r="AF15" s="84">
        <v>4690838</v>
      </c>
      <c r="AG15" s="72"/>
    </row>
    <row r="16" spans="1:33" ht="24.75" customHeight="1">
      <c r="A16" s="58" t="s">
        <v>45</v>
      </c>
      <c r="B16" s="84">
        <v>36138636</v>
      </c>
      <c r="C16" s="68">
        <v>15.6</v>
      </c>
      <c r="D16" s="68"/>
      <c r="E16" s="68">
        <v>18367.9</v>
      </c>
      <c r="F16" s="68"/>
      <c r="G16" s="153">
        <v>17381526</v>
      </c>
      <c r="H16" s="153"/>
      <c r="I16" s="84">
        <v>25513314</v>
      </c>
      <c r="J16" s="72"/>
      <c r="K16" s="84">
        <v>2101</v>
      </c>
      <c r="L16" s="72"/>
      <c r="M16" s="84">
        <v>20373000</v>
      </c>
      <c r="N16" s="72"/>
      <c r="O16" s="84">
        <v>41919113</v>
      </c>
      <c r="P16" s="58" t="s">
        <v>45</v>
      </c>
      <c r="Q16" s="155">
        <v>3085721</v>
      </c>
      <c r="R16" s="155">
        <v>790</v>
      </c>
      <c r="S16" s="155">
        <v>1122</v>
      </c>
      <c r="T16" s="155">
        <v>5112</v>
      </c>
      <c r="U16" s="155">
        <v>724</v>
      </c>
      <c r="V16" s="155">
        <v>688</v>
      </c>
      <c r="W16" s="155">
        <v>5393</v>
      </c>
      <c r="X16" s="155">
        <v>895</v>
      </c>
      <c r="Y16" s="78"/>
      <c r="Z16" s="84">
        <v>22399</v>
      </c>
      <c r="AA16" s="84">
        <v>7749525</v>
      </c>
      <c r="AB16" s="84">
        <v>910</v>
      </c>
      <c r="AC16" s="84">
        <v>3689</v>
      </c>
      <c r="AD16" s="72"/>
      <c r="AE16" s="84">
        <v>460</v>
      </c>
      <c r="AF16" s="84">
        <v>5130733</v>
      </c>
      <c r="AG16" s="72"/>
    </row>
    <row r="17" spans="1:33" ht="24.75" customHeight="1">
      <c r="A17" s="58" t="s">
        <v>15</v>
      </c>
      <c r="B17" s="84">
        <v>33895905</v>
      </c>
      <c r="C17" s="68">
        <v>16.8</v>
      </c>
      <c r="D17" s="68"/>
      <c r="E17" s="68">
        <v>16750.8</v>
      </c>
      <c r="F17" s="68"/>
      <c r="G17" s="153">
        <v>16219297</v>
      </c>
      <c r="H17" s="153"/>
      <c r="I17" s="84">
        <v>24356657</v>
      </c>
      <c r="J17" s="72"/>
      <c r="K17" s="84">
        <v>2005</v>
      </c>
      <c r="L17" s="72"/>
      <c r="M17" s="84">
        <v>19638000</v>
      </c>
      <c r="N17" s="72"/>
      <c r="O17" s="84">
        <v>42611038</v>
      </c>
      <c r="P17" s="58" t="s">
        <v>15</v>
      </c>
      <c r="Q17" s="155">
        <v>2722358</v>
      </c>
      <c r="R17" s="155">
        <v>740</v>
      </c>
      <c r="S17" s="155">
        <v>1418</v>
      </c>
      <c r="T17" s="155">
        <v>4790</v>
      </c>
      <c r="U17" s="155">
        <v>618</v>
      </c>
      <c r="V17" s="155">
        <v>408</v>
      </c>
      <c r="W17" s="155">
        <v>652</v>
      </c>
      <c r="X17" s="155">
        <v>4388</v>
      </c>
      <c r="Y17" s="78"/>
      <c r="Z17" s="84">
        <v>23210</v>
      </c>
      <c r="AA17" s="84">
        <v>8516959</v>
      </c>
      <c r="AB17" s="84">
        <v>752</v>
      </c>
      <c r="AC17" s="84">
        <v>3127</v>
      </c>
      <c r="AD17" s="72"/>
      <c r="AE17" s="84">
        <v>470</v>
      </c>
      <c r="AF17" s="84">
        <v>4979456</v>
      </c>
      <c r="AG17" s="72"/>
    </row>
    <row r="18" spans="1:33" ht="24.75" customHeight="1">
      <c r="A18" s="61" t="s">
        <v>46</v>
      </c>
      <c r="B18" s="226">
        <v>39850969</v>
      </c>
      <c r="C18" s="68">
        <v>22.9</v>
      </c>
      <c r="D18" s="206"/>
      <c r="E18" s="206">
        <v>18067</v>
      </c>
      <c r="F18" s="206"/>
      <c r="G18" s="154">
        <v>16456518</v>
      </c>
      <c r="H18" s="207"/>
      <c r="I18" s="84">
        <v>24153541</v>
      </c>
      <c r="J18" s="76"/>
      <c r="K18" s="228">
        <v>1495</v>
      </c>
      <c r="L18" s="76"/>
      <c r="M18" s="228">
        <v>20652000</v>
      </c>
      <c r="N18" s="76"/>
      <c r="O18" s="228">
        <v>40554663</v>
      </c>
      <c r="P18" s="61" t="s">
        <v>46</v>
      </c>
      <c r="Q18" s="155">
        <v>3488268</v>
      </c>
      <c r="R18" s="155">
        <v>636</v>
      </c>
      <c r="S18" s="155">
        <v>1230</v>
      </c>
      <c r="T18" s="155">
        <v>5202</v>
      </c>
      <c r="U18" s="155">
        <v>516</v>
      </c>
      <c r="V18" s="155">
        <v>664</v>
      </c>
      <c r="W18" s="155">
        <v>5553</v>
      </c>
      <c r="X18" s="155">
        <v>65</v>
      </c>
      <c r="Y18" s="79"/>
      <c r="Z18" s="84">
        <v>24867</v>
      </c>
      <c r="AA18" s="228">
        <v>9017532</v>
      </c>
      <c r="AB18" s="85">
        <v>734</v>
      </c>
      <c r="AC18" s="85">
        <v>3470</v>
      </c>
      <c r="AD18" s="80"/>
      <c r="AE18" s="85">
        <v>490</v>
      </c>
      <c r="AF18" s="85">
        <v>5235548</v>
      </c>
      <c r="AG18" s="70"/>
    </row>
    <row r="19" spans="1:33" s="111" customFormat="1" ht="26.25" customHeight="1" thickBot="1">
      <c r="A19" s="104" t="s">
        <v>61</v>
      </c>
      <c r="B19" s="105">
        <f aca="true" t="shared" si="0" ref="B19:I19">SUM(B7:B18)</f>
        <v>318625716</v>
      </c>
      <c r="C19" s="107">
        <f t="shared" si="0"/>
        <v>513.3000000000001</v>
      </c>
      <c r="D19" s="107"/>
      <c r="E19" s="107">
        <f>SUM(E7:E18)</f>
        <v>216797.1</v>
      </c>
      <c r="F19" s="107"/>
      <c r="G19" s="105">
        <f t="shared" si="0"/>
        <v>213175795</v>
      </c>
      <c r="H19" s="105"/>
      <c r="I19" s="105">
        <f t="shared" si="0"/>
        <v>284588668</v>
      </c>
      <c r="J19" s="108"/>
      <c r="K19" s="105">
        <f>SUM(K7:K18)</f>
        <v>22900</v>
      </c>
      <c r="L19" s="108"/>
      <c r="M19" s="105">
        <f>SUM(M7:M18)</f>
        <v>231185000</v>
      </c>
      <c r="N19" s="108"/>
      <c r="O19" s="105">
        <f>SUM(O7:O18)</f>
        <v>466096901</v>
      </c>
      <c r="P19" s="104" t="s">
        <v>61</v>
      </c>
      <c r="Q19" s="162">
        <f aca="true" t="shared" si="1" ref="Q19:X19">SUM(Q7:Q18)</f>
        <v>36775122</v>
      </c>
      <c r="R19" s="163">
        <f t="shared" si="1"/>
        <v>10756</v>
      </c>
      <c r="S19" s="163">
        <f t="shared" si="1"/>
        <v>14279</v>
      </c>
      <c r="T19" s="163">
        <f t="shared" si="1"/>
        <v>44433</v>
      </c>
      <c r="U19" s="163">
        <f t="shared" si="1"/>
        <v>5918</v>
      </c>
      <c r="V19" s="163">
        <f t="shared" si="1"/>
        <v>4189</v>
      </c>
      <c r="W19" s="163">
        <f t="shared" si="1"/>
        <v>62857</v>
      </c>
      <c r="X19" s="163">
        <f t="shared" si="1"/>
        <v>7005</v>
      </c>
      <c r="Y19" s="110"/>
      <c r="Z19" s="105">
        <f>SUM(Z7:Z18)</f>
        <v>307559</v>
      </c>
      <c r="AA19" s="105">
        <f>SUM(AA7:AA18)</f>
        <v>83050141</v>
      </c>
      <c r="AB19" s="105">
        <f>SUM(AB7:AB18)</f>
        <v>9598</v>
      </c>
      <c r="AC19" s="105">
        <f>SUM(AC7:AC18)</f>
        <v>42611</v>
      </c>
      <c r="AD19" s="108"/>
      <c r="AE19" s="105">
        <f>SUM(AE7:AE18)</f>
        <v>5775</v>
      </c>
      <c r="AF19" s="105">
        <f>SUM(AF7:AF18)</f>
        <v>55588051</v>
      </c>
      <c r="AG19" s="108"/>
    </row>
    <row r="20" spans="1:33" ht="4.5" customHeight="1" thickTop="1">
      <c r="A20" s="299"/>
      <c r="B20" s="299"/>
      <c r="C20" s="16"/>
      <c r="D20" s="16"/>
      <c r="E20" s="16"/>
      <c r="F20" s="16"/>
      <c r="G20" s="16"/>
      <c r="H20" s="16"/>
      <c r="P20" s="21"/>
      <c r="Q20" s="21"/>
      <c r="R20" s="21"/>
      <c r="S20" s="21"/>
      <c r="T20" s="21"/>
      <c r="U20" s="42"/>
      <c r="V20" s="42"/>
      <c r="W20" s="42"/>
      <c r="X20" s="21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24" customHeight="1">
      <c r="A21" s="295" t="s">
        <v>21</v>
      </c>
      <c r="B21" s="295"/>
      <c r="C21" s="295"/>
      <c r="D21" s="295"/>
      <c r="E21" s="295"/>
      <c r="F21" s="295"/>
      <c r="G21" s="295"/>
      <c r="H21" s="55"/>
      <c r="L21" s="18"/>
      <c r="M21" s="18"/>
      <c r="N21" s="18"/>
      <c r="O21" s="18" t="s">
        <v>47</v>
      </c>
      <c r="P21" s="304" t="s">
        <v>21</v>
      </c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64"/>
      <c r="AC21" s="64"/>
      <c r="AD21" s="20"/>
      <c r="AE21" s="20"/>
      <c r="AF21" s="20"/>
      <c r="AG21" s="20"/>
    </row>
    <row r="22" spans="1:33" ht="20.25" customHeight="1">
      <c r="A22" s="302"/>
      <c r="B22" s="302"/>
      <c r="C22" s="21"/>
      <c r="D22" s="42"/>
      <c r="E22" s="42"/>
      <c r="F22" s="42"/>
      <c r="G22" s="20"/>
      <c r="H22" s="20"/>
      <c r="I22" s="20"/>
      <c r="J22" s="20"/>
      <c r="K22" s="20"/>
      <c r="L22" s="20"/>
      <c r="M22" s="20"/>
      <c r="N22" s="20"/>
      <c r="O22" s="20"/>
      <c r="AB22" s="65"/>
      <c r="AC22" s="65"/>
      <c r="AD22" s="54"/>
      <c r="AE22" s="20"/>
      <c r="AF22" s="20"/>
      <c r="AG22" s="20"/>
    </row>
    <row r="23" spans="1:33" ht="23.25" customHeight="1">
      <c r="A23" s="22"/>
      <c r="B23" s="22"/>
      <c r="C23" s="22"/>
      <c r="D23" s="22"/>
      <c r="E23" s="22"/>
      <c r="F23" s="2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8:33" ht="54" customHeight="1">
      <c r="H24" s="20"/>
      <c r="I24" s="20"/>
      <c r="J24" s="20"/>
      <c r="K24" s="20"/>
      <c r="L24" s="20"/>
      <c r="M24" s="20"/>
      <c r="N24" s="20"/>
      <c r="O24" s="20"/>
      <c r="AB24" s="20"/>
      <c r="AC24" s="20"/>
      <c r="AD24" s="20"/>
      <c r="AE24" s="20"/>
      <c r="AF24" s="20"/>
      <c r="AG24" s="20"/>
    </row>
    <row r="25" spans="1:33" ht="23.25" customHeight="1">
      <c r="A25" s="300" t="s">
        <v>63</v>
      </c>
      <c r="B25" s="300"/>
      <c r="C25" s="24"/>
      <c r="D25" s="24"/>
      <c r="E25" s="24"/>
      <c r="F25" s="24"/>
      <c r="G25" s="24"/>
      <c r="H25" s="24"/>
      <c r="I25" s="24"/>
      <c r="J25" s="24"/>
      <c r="K25" s="224"/>
      <c r="L25" s="218"/>
      <c r="M25" s="218"/>
      <c r="N25" s="218"/>
      <c r="O25" s="208">
        <v>9</v>
      </c>
      <c r="P25" s="300" t="s">
        <v>63</v>
      </c>
      <c r="Q25" s="300"/>
      <c r="R25" s="300"/>
      <c r="S25" s="300"/>
      <c r="T25" s="300"/>
      <c r="U25" s="300"/>
      <c r="V25" s="300"/>
      <c r="W25" s="300"/>
      <c r="X25" s="300"/>
      <c r="Y25" s="25"/>
      <c r="Z25" s="25"/>
      <c r="AA25" s="35"/>
      <c r="AB25" s="52"/>
      <c r="AC25" s="52"/>
      <c r="AD25" s="52"/>
      <c r="AE25" s="303">
        <v>10</v>
      </c>
      <c r="AF25" s="303"/>
      <c r="AG25" s="23"/>
    </row>
    <row r="26" spans="1:15" s="6" customFormat="1" ht="19.5" customHeight="1">
      <c r="A26" s="1"/>
      <c r="B26" s="1"/>
      <c r="C26" s="1"/>
      <c r="D26" s="1"/>
      <c r="E26" s="1"/>
      <c r="F26" s="1"/>
      <c r="G26"/>
      <c r="H26"/>
      <c r="I26"/>
      <c r="J26"/>
      <c r="K26"/>
      <c r="L26"/>
      <c r="M26"/>
      <c r="N26"/>
      <c r="O26"/>
    </row>
    <row r="27" spans="1:15" s="6" customFormat="1" ht="12.75" customHeight="1">
      <c r="A27" s="3"/>
      <c r="B27" s="3"/>
      <c r="C27" s="7"/>
      <c r="D27" s="7"/>
      <c r="E27" s="7"/>
      <c r="F27" s="7"/>
      <c r="G27"/>
      <c r="H27"/>
      <c r="I27"/>
      <c r="J27"/>
      <c r="K27"/>
      <c r="L27"/>
      <c r="M27"/>
      <c r="N27"/>
      <c r="O27"/>
    </row>
    <row r="28" spans="1:15" s="6" customFormat="1" ht="12.75" customHeight="1">
      <c r="A28" s="3"/>
      <c r="B28" s="3"/>
      <c r="C28" s="7"/>
      <c r="D28" s="7"/>
      <c r="E28" s="7"/>
      <c r="F28" s="7"/>
      <c r="G28"/>
      <c r="H28"/>
      <c r="I28"/>
      <c r="J28"/>
      <c r="K28"/>
      <c r="L28"/>
      <c r="M28"/>
      <c r="N28"/>
      <c r="O28"/>
    </row>
    <row r="29" spans="1:15" s="6" customFormat="1" ht="12.75" customHeight="1">
      <c r="A29" s="3"/>
      <c r="B29" s="3"/>
      <c r="C29" s="7"/>
      <c r="D29" s="7"/>
      <c r="E29" s="7"/>
      <c r="F29" s="7"/>
      <c r="G29"/>
      <c r="H29"/>
      <c r="I29"/>
      <c r="J29"/>
      <c r="K29"/>
      <c r="L29"/>
      <c r="M29"/>
      <c r="N29"/>
      <c r="O29"/>
    </row>
    <row r="30" spans="1:15" s="6" customFormat="1" ht="12.75" customHeight="1">
      <c r="A30" s="3"/>
      <c r="B30" s="3"/>
      <c r="C30" s="7"/>
      <c r="D30" s="7"/>
      <c r="E30" s="7"/>
      <c r="F30" s="7"/>
      <c r="G30"/>
      <c r="H30"/>
      <c r="I30"/>
      <c r="J30"/>
      <c r="K30"/>
      <c r="L30"/>
      <c r="M30"/>
      <c r="N30"/>
      <c r="O30"/>
    </row>
    <row r="31" spans="1:15" s="6" customFormat="1" ht="12.75" customHeight="1">
      <c r="A31" s="3"/>
      <c r="B31" s="3"/>
      <c r="C31" s="5"/>
      <c r="D31" s="5"/>
      <c r="E31" s="5"/>
      <c r="F31" s="5"/>
      <c r="G31"/>
      <c r="H31"/>
      <c r="I31"/>
      <c r="J31"/>
      <c r="K31"/>
      <c r="L31"/>
      <c r="M31"/>
      <c r="N31"/>
      <c r="O31"/>
    </row>
    <row r="32" spans="1:15" s="6" customFormat="1" ht="12.75" customHeight="1">
      <c r="A32" s="3"/>
      <c r="B32" s="3"/>
      <c r="C32" s="5"/>
      <c r="D32" s="5"/>
      <c r="E32" s="5"/>
      <c r="F32" s="5"/>
      <c r="G32"/>
      <c r="H32"/>
      <c r="I32"/>
      <c r="J32"/>
      <c r="K32"/>
      <c r="L32"/>
      <c r="M32"/>
      <c r="N32"/>
      <c r="O32"/>
    </row>
    <row r="33" spans="1:15" s="6" customFormat="1" ht="12.75" customHeight="1">
      <c r="A33" s="3"/>
      <c r="B33" s="3"/>
      <c r="C33" s="5"/>
      <c r="D33" s="5"/>
      <c r="E33" s="5"/>
      <c r="F33" s="5"/>
      <c r="G33"/>
      <c r="H33"/>
      <c r="I33"/>
      <c r="J33"/>
      <c r="K33"/>
      <c r="L33"/>
      <c r="M33"/>
      <c r="N33"/>
      <c r="O33"/>
    </row>
    <row r="34" spans="1:15" s="6" customFormat="1" ht="12.75" customHeight="1">
      <c r="A34" s="3"/>
      <c r="B34" s="3"/>
      <c r="C34" s="7"/>
      <c r="D34" s="7"/>
      <c r="E34" s="7"/>
      <c r="F34" s="7"/>
      <c r="G34"/>
      <c r="H34"/>
      <c r="I34"/>
      <c r="J34"/>
      <c r="K34"/>
      <c r="L34"/>
      <c r="M34"/>
      <c r="N34"/>
      <c r="O34"/>
    </row>
    <row r="35" spans="1:15" s="6" customFormat="1" ht="12.75" customHeight="1">
      <c r="A35" s="3"/>
      <c r="B35" s="3"/>
      <c r="C35" s="7"/>
      <c r="D35" s="7"/>
      <c r="E35" s="7"/>
      <c r="F35" s="7"/>
      <c r="G35"/>
      <c r="H35"/>
      <c r="I35"/>
      <c r="J35"/>
      <c r="K35"/>
      <c r="L35"/>
      <c r="M35"/>
      <c r="N35"/>
      <c r="O35"/>
    </row>
    <row r="36" spans="1:15" s="6" customFormat="1" ht="12.75" customHeight="1">
      <c r="A36" s="3"/>
      <c r="B36" s="3"/>
      <c r="C36" s="7"/>
      <c r="D36" s="7"/>
      <c r="E36" s="7"/>
      <c r="F36" s="7"/>
      <c r="G36"/>
      <c r="H36"/>
      <c r="I36"/>
      <c r="J36"/>
      <c r="K36"/>
      <c r="L36"/>
      <c r="M36"/>
      <c r="N36"/>
      <c r="O36"/>
    </row>
    <row r="37" spans="1:15" s="6" customFormat="1" ht="12.75" customHeight="1">
      <c r="A37" s="3"/>
      <c r="B37" s="3"/>
      <c r="C37" s="7"/>
      <c r="D37" s="7"/>
      <c r="E37" s="7"/>
      <c r="F37" s="7"/>
      <c r="G37"/>
      <c r="H37"/>
      <c r="I37"/>
      <c r="J37"/>
      <c r="K37"/>
      <c r="L37"/>
      <c r="M37"/>
      <c r="N37"/>
      <c r="O37"/>
    </row>
    <row r="38" spans="1:15" s="6" customFormat="1" ht="12.75" customHeight="1">
      <c r="A38" s="3"/>
      <c r="B38" s="3"/>
      <c r="C38" s="5"/>
      <c r="D38" s="5"/>
      <c r="E38" s="5"/>
      <c r="F38" s="5"/>
      <c r="G38"/>
      <c r="H38"/>
      <c r="I38"/>
      <c r="J38"/>
      <c r="K38"/>
      <c r="L38"/>
      <c r="M38"/>
      <c r="N38"/>
      <c r="O38"/>
    </row>
    <row r="39" spans="1:15" s="6" customFormat="1" ht="18" customHeight="1">
      <c r="A39" s="3"/>
      <c r="B39" s="3"/>
      <c r="C39" s="7"/>
      <c r="D39" s="7"/>
      <c r="E39" s="7"/>
      <c r="F39" s="7"/>
      <c r="G39"/>
      <c r="H39"/>
      <c r="I39"/>
      <c r="J39"/>
      <c r="K39"/>
      <c r="L39"/>
      <c r="M39"/>
      <c r="N39"/>
      <c r="O39"/>
    </row>
    <row r="40" spans="1:15" s="6" customFormat="1" ht="18" customHeight="1">
      <c r="A40" s="3"/>
      <c r="B40" s="3"/>
      <c r="C40" s="8"/>
      <c r="D40" s="8"/>
      <c r="E40" s="8"/>
      <c r="F40" s="8"/>
      <c r="G40"/>
      <c r="H40"/>
      <c r="I40"/>
      <c r="J40"/>
      <c r="K40"/>
      <c r="L40"/>
      <c r="M40"/>
      <c r="N40"/>
      <c r="O40"/>
    </row>
    <row r="41" spans="1:15" s="6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9" customHeight="1">
      <c r="A42" s="9"/>
      <c r="B42" s="9"/>
      <c r="C42" s="9"/>
      <c r="D42" s="9"/>
      <c r="E42" s="9"/>
      <c r="F42" s="9"/>
      <c r="G42"/>
      <c r="H42"/>
      <c r="I42"/>
      <c r="J42"/>
      <c r="K42"/>
      <c r="L42"/>
      <c r="M42"/>
      <c r="N42"/>
      <c r="O42"/>
    </row>
    <row r="43" spans="1:15" s="6" customFormat="1" ht="11.25" customHeight="1">
      <c r="A43" s="298"/>
      <c r="B43" s="298"/>
      <c r="C43" s="298"/>
      <c r="D43" s="298"/>
      <c r="E43" s="298"/>
      <c r="F43" s="298"/>
      <c r="G43" s="298"/>
      <c r="H43" s="298"/>
      <c r="I43" s="298"/>
      <c r="J43" s="168"/>
      <c r="K43" s="168"/>
      <c r="L43" s="168"/>
      <c r="M43" s="168"/>
      <c r="N43" s="168"/>
      <c r="O43" s="168"/>
    </row>
    <row r="44" spans="7:15" s="6" customFormat="1" ht="12.75">
      <c r="G44"/>
      <c r="H44"/>
      <c r="I44"/>
      <c r="J44"/>
      <c r="K44"/>
      <c r="L44"/>
      <c r="M44"/>
      <c r="N44"/>
      <c r="O44"/>
    </row>
    <row r="45" spans="1:6" ht="12.75">
      <c r="A45" s="6"/>
      <c r="B45" s="6"/>
      <c r="C45" s="6"/>
      <c r="D45" s="6"/>
      <c r="E45" s="6"/>
      <c r="F45" s="6"/>
    </row>
  </sheetData>
  <sheetProtection/>
  <mergeCells count="25">
    <mergeCell ref="AG5:AG6"/>
    <mergeCell ref="A25:B25"/>
    <mergeCell ref="D5:D6"/>
    <mergeCell ref="H5:H6"/>
    <mergeCell ref="P1:AG1"/>
    <mergeCell ref="B5:C5"/>
    <mergeCell ref="P3:Q3"/>
    <mergeCell ref="A22:B22"/>
    <mergeCell ref="AE25:AF25"/>
    <mergeCell ref="P21:AA21"/>
    <mergeCell ref="A1:O1"/>
    <mergeCell ref="A21:G21"/>
    <mergeCell ref="P5:P6"/>
    <mergeCell ref="A43:I43"/>
    <mergeCell ref="A5:A6"/>
    <mergeCell ref="A20:B20"/>
    <mergeCell ref="P25:X25"/>
    <mergeCell ref="Z5:AC5"/>
    <mergeCell ref="AE5:AF5"/>
    <mergeCell ref="Q5:X5"/>
    <mergeCell ref="F5:F6"/>
    <mergeCell ref="L5:L6"/>
    <mergeCell ref="N5:N6"/>
    <mergeCell ref="Y5:Y6"/>
    <mergeCell ref="J5:J6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1" r:id="rId1"/>
  <colBreaks count="1" manualBreakCount="1">
    <brk id="15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21"/>
  <sheetViews>
    <sheetView rightToLeft="1" view="pageBreakPreview" zoomScaleSheetLayoutView="100" zoomScalePageLayoutView="0" workbookViewId="0" topLeftCell="A10">
      <selection activeCell="G21" sqref="G21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5.28125" style="0" customWidth="1"/>
    <col min="5" max="5" width="15.8515625" style="0" customWidth="1"/>
    <col min="6" max="6" width="17.28125" style="0" customWidth="1"/>
    <col min="7" max="7" width="18.7109375" style="0" customWidth="1"/>
  </cols>
  <sheetData>
    <row r="1" spans="1:7" s="94" customFormat="1" ht="36.75" customHeight="1">
      <c r="A1" s="310" t="s">
        <v>145</v>
      </c>
      <c r="B1" s="310"/>
      <c r="C1" s="310"/>
      <c r="D1" s="310"/>
      <c r="E1" s="310"/>
      <c r="F1" s="310"/>
      <c r="G1" s="310"/>
    </row>
    <row r="2" spans="1:7" s="94" customFormat="1" ht="16.5" customHeight="1" thickBot="1">
      <c r="A2" s="120" t="s">
        <v>110</v>
      </c>
      <c r="B2" s="120"/>
      <c r="C2" s="120"/>
      <c r="D2" s="120"/>
      <c r="E2" s="120"/>
      <c r="F2" s="120"/>
      <c r="G2" s="118"/>
    </row>
    <row r="3" spans="1:7" ht="30" customHeight="1" thickTop="1">
      <c r="A3" s="296" t="s">
        <v>22</v>
      </c>
      <c r="B3" s="116" t="s">
        <v>119</v>
      </c>
      <c r="C3" s="116" t="s">
        <v>83</v>
      </c>
      <c r="D3" s="116" t="s">
        <v>120</v>
      </c>
      <c r="E3" s="116" t="s">
        <v>125</v>
      </c>
      <c r="F3" s="116" t="s">
        <v>84</v>
      </c>
      <c r="G3" s="211" t="s">
        <v>133</v>
      </c>
    </row>
    <row r="4" spans="1:7" ht="25.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118</v>
      </c>
    </row>
    <row r="5" spans="1:7" ht="21.75" customHeight="1">
      <c r="A5" s="57" t="s">
        <v>7</v>
      </c>
      <c r="B5" s="92">
        <v>0.018</v>
      </c>
      <c r="C5" s="92">
        <v>0.183</v>
      </c>
      <c r="D5" s="92">
        <v>0.031</v>
      </c>
      <c r="E5" s="92">
        <v>0.179</v>
      </c>
      <c r="F5" s="92">
        <v>0.571</v>
      </c>
      <c r="G5" s="250">
        <v>57</v>
      </c>
    </row>
    <row r="6" spans="1:7" ht="21.75" customHeight="1">
      <c r="A6" s="57" t="s">
        <v>8</v>
      </c>
      <c r="B6" s="92">
        <v>0.013</v>
      </c>
      <c r="C6" s="92">
        <v>0.098</v>
      </c>
      <c r="D6" s="92">
        <v>0.003</v>
      </c>
      <c r="E6" s="92">
        <v>0.1</v>
      </c>
      <c r="F6" s="92">
        <v>0.265</v>
      </c>
      <c r="G6" s="250">
        <v>31</v>
      </c>
    </row>
    <row r="7" spans="1:7" ht="21.75" customHeight="1">
      <c r="A7" s="57" t="s">
        <v>55</v>
      </c>
      <c r="B7" s="92">
        <v>0.012</v>
      </c>
      <c r="C7" s="92">
        <v>0.077</v>
      </c>
      <c r="D7" s="92">
        <v>0.04</v>
      </c>
      <c r="E7" s="92">
        <v>0.113</v>
      </c>
      <c r="F7" s="92">
        <v>0.289</v>
      </c>
      <c r="G7" s="250">
        <v>21</v>
      </c>
    </row>
    <row r="8" spans="1:7" ht="21.75" customHeight="1">
      <c r="A8" s="57" t="s">
        <v>10</v>
      </c>
      <c r="B8" s="92">
        <v>0.009</v>
      </c>
      <c r="C8" s="92">
        <v>0.051</v>
      </c>
      <c r="D8" s="92">
        <v>0.054</v>
      </c>
      <c r="E8" s="92">
        <v>0.105</v>
      </c>
      <c r="F8" s="92">
        <v>0.292</v>
      </c>
      <c r="G8" s="250">
        <v>21</v>
      </c>
    </row>
    <row r="9" spans="1:7" ht="21.75" customHeight="1">
      <c r="A9" s="57" t="s">
        <v>54</v>
      </c>
      <c r="B9" s="92">
        <v>0.013</v>
      </c>
      <c r="C9" s="92">
        <v>0.055</v>
      </c>
      <c r="D9" s="92">
        <v>0.091</v>
      </c>
      <c r="E9" s="92">
        <v>0.126</v>
      </c>
      <c r="F9" s="92">
        <v>0.257</v>
      </c>
      <c r="G9" s="250">
        <v>22</v>
      </c>
    </row>
    <row r="10" spans="1:7" ht="21.75" customHeight="1">
      <c r="A10" s="58" t="s">
        <v>12</v>
      </c>
      <c r="B10" s="92">
        <v>0.018</v>
      </c>
      <c r="C10" s="92">
        <v>0.04</v>
      </c>
      <c r="D10" s="92">
        <v>0.093</v>
      </c>
      <c r="E10" s="92">
        <v>0.126</v>
      </c>
      <c r="F10" s="92">
        <v>0.188</v>
      </c>
      <c r="G10" s="250">
        <v>27</v>
      </c>
    </row>
    <row r="11" spans="1:7" ht="21.75" customHeight="1">
      <c r="A11" s="58" t="s">
        <v>13</v>
      </c>
      <c r="B11" s="92">
        <v>0.014</v>
      </c>
      <c r="C11" s="92">
        <v>0.041</v>
      </c>
      <c r="D11" s="92">
        <v>0.08</v>
      </c>
      <c r="E11" s="92">
        <v>0.116</v>
      </c>
      <c r="F11" s="92">
        <v>0.154</v>
      </c>
      <c r="G11" s="250">
        <v>28</v>
      </c>
    </row>
    <row r="12" spans="1:7" ht="21.75" customHeight="1">
      <c r="A12" s="58" t="s">
        <v>14</v>
      </c>
      <c r="B12" s="92">
        <v>0.014</v>
      </c>
      <c r="C12" s="92">
        <v>0.054</v>
      </c>
      <c r="D12" s="92">
        <v>0.1</v>
      </c>
      <c r="E12" s="92">
        <v>0.145</v>
      </c>
      <c r="F12" s="92">
        <v>0.133</v>
      </c>
      <c r="G12" s="250">
        <v>39</v>
      </c>
    </row>
    <row r="13" spans="1:7" ht="21.75" customHeight="1">
      <c r="A13" s="58" t="s">
        <v>44</v>
      </c>
      <c r="B13" s="92">
        <v>0.024</v>
      </c>
      <c r="C13" s="92">
        <v>0.067</v>
      </c>
      <c r="D13" s="92">
        <v>0.012</v>
      </c>
      <c r="E13" s="92">
        <v>0.188</v>
      </c>
      <c r="F13" s="92">
        <v>0.165</v>
      </c>
      <c r="G13" s="250">
        <v>47</v>
      </c>
    </row>
    <row r="14" spans="1:7" ht="21.75" customHeight="1">
      <c r="A14" s="58" t="s">
        <v>45</v>
      </c>
      <c r="B14" s="92">
        <v>0.021</v>
      </c>
      <c r="C14" s="92">
        <v>0.073</v>
      </c>
      <c r="D14" s="92">
        <v>0.138</v>
      </c>
      <c r="E14" s="92">
        <v>0.217</v>
      </c>
      <c r="F14" s="92">
        <v>0.203</v>
      </c>
      <c r="G14" s="250">
        <v>57</v>
      </c>
    </row>
    <row r="15" spans="1:7" ht="21.75" customHeight="1">
      <c r="A15" s="58" t="s">
        <v>15</v>
      </c>
      <c r="B15" s="250" t="s">
        <v>112</v>
      </c>
      <c r="C15" s="250" t="s">
        <v>112</v>
      </c>
      <c r="D15" s="250" t="s">
        <v>112</v>
      </c>
      <c r="E15" s="250" t="s">
        <v>112</v>
      </c>
      <c r="F15" s="250" t="s">
        <v>112</v>
      </c>
      <c r="G15" s="250" t="s">
        <v>112</v>
      </c>
    </row>
    <row r="16" spans="1:7" ht="21.75" customHeight="1">
      <c r="A16" s="59" t="s">
        <v>16</v>
      </c>
      <c r="B16" s="250" t="s">
        <v>112</v>
      </c>
      <c r="C16" s="250" t="s">
        <v>112</v>
      </c>
      <c r="D16" s="250" t="s">
        <v>112</v>
      </c>
      <c r="E16" s="250" t="s">
        <v>112</v>
      </c>
      <c r="F16" s="250" t="s">
        <v>112</v>
      </c>
      <c r="G16" s="250" t="s">
        <v>112</v>
      </c>
    </row>
    <row r="17" spans="1:7" ht="21.75" customHeight="1" thickBot="1">
      <c r="A17" s="104" t="s">
        <v>42</v>
      </c>
      <c r="B17" s="115">
        <f aca="true" t="shared" si="0" ref="B17:G17">AVERAGE(B5:B14)</f>
        <v>0.0156</v>
      </c>
      <c r="C17" s="115">
        <f t="shared" si="0"/>
        <v>0.07390000000000001</v>
      </c>
      <c r="D17" s="115">
        <f t="shared" si="0"/>
        <v>0.06420000000000001</v>
      </c>
      <c r="E17" s="115">
        <f t="shared" si="0"/>
        <v>0.14150000000000001</v>
      </c>
      <c r="F17" s="115">
        <f t="shared" si="0"/>
        <v>0.2517</v>
      </c>
      <c r="G17" s="251">
        <f t="shared" si="0"/>
        <v>35</v>
      </c>
    </row>
    <row r="18" spans="1:7" s="94" customFormat="1" ht="21" customHeight="1" thickTop="1">
      <c r="A18" s="309" t="s">
        <v>113</v>
      </c>
      <c r="B18" s="309"/>
      <c r="C18" s="309"/>
      <c r="D18" s="332"/>
      <c r="E18" s="332"/>
      <c r="F18" s="66"/>
      <c r="G18" s="66"/>
    </row>
    <row r="19" spans="1:7" s="94" customFormat="1" ht="20.25" customHeight="1">
      <c r="A19" s="309" t="s">
        <v>132</v>
      </c>
      <c r="B19" s="309"/>
      <c r="C19" s="309"/>
      <c r="D19" s="66"/>
      <c r="E19" s="66"/>
      <c r="F19" s="195"/>
      <c r="G19" s="195"/>
    </row>
    <row r="20" spans="4:7" s="94" customFormat="1" ht="67.5" customHeight="1">
      <c r="D20" s="195"/>
      <c r="E20" s="195"/>
      <c r="F20" s="43"/>
      <c r="G20" s="43"/>
    </row>
    <row r="21" spans="1:7" s="94" customFormat="1" ht="21.75" customHeight="1">
      <c r="A21" s="300" t="s">
        <v>63</v>
      </c>
      <c r="B21" s="300"/>
      <c r="C21" s="300"/>
      <c r="D21" s="52"/>
      <c r="E21" s="52"/>
      <c r="F21" s="52"/>
      <c r="G21" s="52">
        <v>20</v>
      </c>
    </row>
  </sheetData>
  <sheetProtection/>
  <mergeCells count="6">
    <mergeCell ref="A19:C19"/>
    <mergeCell ref="A21:C21"/>
    <mergeCell ref="A18:C18"/>
    <mergeCell ref="D18:E18"/>
    <mergeCell ref="A1:G1"/>
    <mergeCell ref="A3:A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21"/>
  <sheetViews>
    <sheetView rightToLeft="1" tabSelected="1" view="pageBreakPreview" zoomScaleSheetLayoutView="100" zoomScalePageLayoutView="0" workbookViewId="0" topLeftCell="A7">
      <selection activeCell="G21" sqref="G21"/>
    </sheetView>
  </sheetViews>
  <sheetFormatPr defaultColWidth="9.140625" defaultRowHeight="12.75"/>
  <cols>
    <col min="1" max="1" width="14.00390625" style="6" customWidth="1"/>
    <col min="2" max="2" width="14.28125" style="6" customWidth="1"/>
    <col min="3" max="3" width="14.8515625" style="6" customWidth="1"/>
    <col min="4" max="4" width="15.28125" style="6" customWidth="1"/>
    <col min="5" max="5" width="15.8515625" style="6" customWidth="1"/>
    <col min="6" max="6" width="17.28125" style="6" customWidth="1"/>
    <col min="7" max="7" width="18.7109375" style="6" customWidth="1"/>
    <col min="8" max="13" width="9.140625" style="6" customWidth="1"/>
    <col min="14" max="16384" width="9.140625" style="6" customWidth="1"/>
  </cols>
  <sheetData>
    <row r="1" spans="1:7" s="194" customFormat="1" ht="36.75" customHeight="1">
      <c r="A1" s="310" t="s">
        <v>147</v>
      </c>
      <c r="B1" s="310"/>
      <c r="C1" s="310"/>
      <c r="D1" s="310"/>
      <c r="E1" s="310"/>
      <c r="F1" s="310"/>
      <c r="G1" s="310"/>
    </row>
    <row r="2" spans="1:7" s="194" customFormat="1" ht="16.5" customHeight="1" thickBot="1">
      <c r="A2" s="120" t="s">
        <v>111</v>
      </c>
      <c r="B2" s="120"/>
      <c r="C2" s="120"/>
      <c r="D2" s="120"/>
      <c r="E2" s="120"/>
      <c r="F2" s="120"/>
      <c r="G2" s="118"/>
    </row>
    <row r="3" spans="1:7" ht="30" customHeight="1" thickTop="1">
      <c r="A3" s="296" t="s">
        <v>22</v>
      </c>
      <c r="B3" s="116" t="s">
        <v>119</v>
      </c>
      <c r="C3" s="116" t="s">
        <v>83</v>
      </c>
      <c r="D3" s="116" t="s">
        <v>120</v>
      </c>
      <c r="E3" s="116" t="s">
        <v>146</v>
      </c>
      <c r="F3" s="116" t="s">
        <v>84</v>
      </c>
      <c r="G3" s="223" t="s">
        <v>133</v>
      </c>
    </row>
    <row r="4" spans="1:7" ht="25.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118</v>
      </c>
    </row>
    <row r="5" spans="1:7" ht="21.75" customHeight="1">
      <c r="A5" s="57" t="s">
        <v>7</v>
      </c>
      <c r="B5" s="92">
        <v>0.02</v>
      </c>
      <c r="C5" s="92">
        <v>0.038</v>
      </c>
      <c r="D5" s="92">
        <v>0.028</v>
      </c>
      <c r="E5" s="92" t="s">
        <v>112</v>
      </c>
      <c r="F5" s="92">
        <v>0.837</v>
      </c>
      <c r="G5" s="250">
        <v>107</v>
      </c>
    </row>
    <row r="6" spans="1:7" ht="21.75" customHeight="1">
      <c r="A6" s="57" t="s">
        <v>8</v>
      </c>
      <c r="B6" s="92">
        <v>0.015</v>
      </c>
      <c r="C6" s="92">
        <v>0.029</v>
      </c>
      <c r="D6" s="92">
        <v>0.022</v>
      </c>
      <c r="E6" s="92" t="s">
        <v>112</v>
      </c>
      <c r="F6" s="92">
        <v>0.544</v>
      </c>
      <c r="G6" s="250">
        <v>67</v>
      </c>
    </row>
    <row r="7" spans="1:7" ht="21.75" customHeight="1">
      <c r="A7" s="57" t="s">
        <v>55</v>
      </c>
      <c r="B7" s="92">
        <v>0.009</v>
      </c>
      <c r="C7" s="92">
        <v>0.021</v>
      </c>
      <c r="D7" s="92">
        <v>0.021</v>
      </c>
      <c r="E7" s="92" t="s">
        <v>112</v>
      </c>
      <c r="F7" s="92">
        <v>0.902</v>
      </c>
      <c r="G7" s="250">
        <v>45</v>
      </c>
    </row>
    <row r="8" spans="1:7" ht="21.75" customHeight="1">
      <c r="A8" s="57" t="s">
        <v>10</v>
      </c>
      <c r="B8" s="92">
        <v>0.006</v>
      </c>
      <c r="C8" s="92">
        <v>0.009</v>
      </c>
      <c r="D8" s="92">
        <v>0.012</v>
      </c>
      <c r="E8" s="92">
        <v>0.285</v>
      </c>
      <c r="F8" s="92">
        <v>3.459</v>
      </c>
      <c r="G8" s="250">
        <v>48</v>
      </c>
    </row>
    <row r="9" spans="1:7" ht="21.75" customHeight="1">
      <c r="A9" s="57" t="s">
        <v>54</v>
      </c>
      <c r="B9" s="92">
        <v>0.014</v>
      </c>
      <c r="C9" s="92">
        <v>0.011</v>
      </c>
      <c r="D9" s="92">
        <v>0.023</v>
      </c>
      <c r="E9" s="92" t="s">
        <v>112</v>
      </c>
      <c r="F9" s="92">
        <v>1.623</v>
      </c>
      <c r="G9" s="250">
        <v>46</v>
      </c>
    </row>
    <row r="10" spans="1:7" ht="21.75" customHeight="1">
      <c r="A10" s="58" t="s">
        <v>12</v>
      </c>
      <c r="B10" s="92">
        <v>0.02</v>
      </c>
      <c r="C10" s="92">
        <v>0.014</v>
      </c>
      <c r="D10" s="92">
        <v>0.033</v>
      </c>
      <c r="E10" s="92" t="s">
        <v>112</v>
      </c>
      <c r="F10" s="92">
        <v>0.409</v>
      </c>
      <c r="G10" s="250">
        <v>52</v>
      </c>
    </row>
    <row r="11" spans="1:7" ht="21.75" customHeight="1">
      <c r="A11" s="58" t="s">
        <v>13</v>
      </c>
      <c r="B11" s="92">
        <v>0.025</v>
      </c>
      <c r="C11" s="92">
        <v>0.015</v>
      </c>
      <c r="D11" s="92">
        <v>0.034</v>
      </c>
      <c r="E11" s="92" t="s">
        <v>112</v>
      </c>
      <c r="F11" s="92">
        <v>0.383</v>
      </c>
      <c r="G11" s="250">
        <v>52</v>
      </c>
    </row>
    <row r="12" spans="1:7" ht="21.75" customHeight="1">
      <c r="A12" s="58" t="s">
        <v>14</v>
      </c>
      <c r="B12" s="92">
        <v>0.016</v>
      </c>
      <c r="C12" s="92">
        <v>0.015</v>
      </c>
      <c r="D12" s="92">
        <v>0.032</v>
      </c>
      <c r="E12" s="92" t="s">
        <v>112</v>
      </c>
      <c r="F12" s="92">
        <v>0.523</v>
      </c>
      <c r="G12" s="250">
        <v>60</v>
      </c>
    </row>
    <row r="13" spans="1:7" ht="21.75" customHeight="1">
      <c r="A13" s="58" t="s">
        <v>44</v>
      </c>
      <c r="B13" s="92">
        <v>0.024</v>
      </c>
      <c r="C13" s="92">
        <v>0.018</v>
      </c>
      <c r="D13" s="92">
        <v>0.036</v>
      </c>
      <c r="E13" s="92">
        <v>2.497</v>
      </c>
      <c r="F13" s="92">
        <v>0.647</v>
      </c>
      <c r="G13" s="250">
        <v>70</v>
      </c>
    </row>
    <row r="14" spans="1:7" ht="21.75" customHeight="1">
      <c r="A14" s="58" t="s">
        <v>45</v>
      </c>
      <c r="B14" s="92">
        <v>0.018</v>
      </c>
      <c r="C14" s="92">
        <v>0.014</v>
      </c>
      <c r="D14" s="92">
        <v>0.026</v>
      </c>
      <c r="E14" s="92" t="s">
        <v>112</v>
      </c>
      <c r="F14" s="92">
        <v>1.18</v>
      </c>
      <c r="G14" s="250">
        <v>74</v>
      </c>
    </row>
    <row r="15" spans="1:7" ht="21.75" customHeight="1">
      <c r="A15" s="58" t="s">
        <v>15</v>
      </c>
      <c r="B15" s="92" t="s">
        <v>112</v>
      </c>
      <c r="C15" s="92" t="s">
        <v>112</v>
      </c>
      <c r="D15" s="92" t="s">
        <v>112</v>
      </c>
      <c r="E15" s="92" t="s">
        <v>112</v>
      </c>
      <c r="F15" s="92" t="s">
        <v>112</v>
      </c>
      <c r="G15" s="92" t="s">
        <v>112</v>
      </c>
    </row>
    <row r="16" spans="1:7" ht="21.75" customHeight="1">
      <c r="A16" s="59" t="s">
        <v>16</v>
      </c>
      <c r="B16" s="92" t="s">
        <v>112</v>
      </c>
      <c r="C16" s="92" t="s">
        <v>112</v>
      </c>
      <c r="D16" s="92" t="s">
        <v>112</v>
      </c>
      <c r="E16" s="92" t="s">
        <v>112</v>
      </c>
      <c r="F16" s="92" t="s">
        <v>112</v>
      </c>
      <c r="G16" s="92" t="s">
        <v>112</v>
      </c>
    </row>
    <row r="17" spans="1:7" ht="21.75" customHeight="1" thickBot="1">
      <c r="A17" s="104" t="s">
        <v>42</v>
      </c>
      <c r="B17" s="115">
        <f>AVERAGE(B5:B16)</f>
        <v>0.0167</v>
      </c>
      <c r="C17" s="115">
        <f>AVERAGE(C5:C16)</f>
        <v>0.018400000000000003</v>
      </c>
      <c r="D17" s="115">
        <f>AVERAGE(D5:D16)</f>
        <v>0.0267</v>
      </c>
      <c r="E17" s="115">
        <f>AVERAGE(E8:E16)</f>
        <v>1.391</v>
      </c>
      <c r="F17" s="115">
        <f>AVERAGE(F5:F16)</f>
        <v>1.0507</v>
      </c>
      <c r="G17" s="251">
        <f>AVERAGE(G5:G16)</f>
        <v>62.1</v>
      </c>
    </row>
    <row r="18" spans="1:7" s="194" customFormat="1" ht="21" customHeight="1" thickTop="1">
      <c r="A18" s="334" t="s">
        <v>113</v>
      </c>
      <c r="B18" s="334"/>
      <c r="C18" s="334"/>
      <c r="D18" s="332"/>
      <c r="E18" s="332"/>
      <c r="F18" s="252"/>
      <c r="G18" s="252"/>
    </row>
    <row r="19" spans="1:7" s="194" customFormat="1" ht="20.25" customHeight="1">
      <c r="A19" s="334" t="s">
        <v>132</v>
      </c>
      <c r="B19" s="334"/>
      <c r="C19" s="334"/>
      <c r="D19" s="252"/>
      <c r="E19" s="252"/>
      <c r="F19" s="199"/>
      <c r="G19" s="199"/>
    </row>
    <row r="20" spans="4:7" s="194" customFormat="1" ht="54.75" customHeight="1">
      <c r="D20" s="199"/>
      <c r="E20" s="199"/>
      <c r="F20" s="43"/>
      <c r="G20" s="43"/>
    </row>
    <row r="21" spans="1:7" s="194" customFormat="1" ht="21.75" customHeight="1">
      <c r="A21" s="300" t="s">
        <v>63</v>
      </c>
      <c r="B21" s="300"/>
      <c r="C21" s="300"/>
      <c r="D21" s="253"/>
      <c r="E21" s="253"/>
      <c r="F21" s="253"/>
      <c r="G21" s="253">
        <v>21</v>
      </c>
    </row>
  </sheetData>
  <sheetProtection/>
  <mergeCells count="6">
    <mergeCell ref="A1:G1"/>
    <mergeCell ref="A3:A4"/>
    <mergeCell ref="A18:C18"/>
    <mergeCell ref="D18:E18"/>
    <mergeCell ref="A19:C19"/>
    <mergeCell ref="A21:C21"/>
  </mergeCells>
  <printOptions horizontalCentered="1" verticalCentered="1"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B24"/>
  <sheetViews>
    <sheetView rightToLeft="1" view="pageBreakPreview" zoomScaleSheetLayoutView="100" zoomScalePageLayoutView="0" workbookViewId="0" topLeftCell="H13">
      <selection activeCell="AA23" sqref="AA23"/>
    </sheetView>
  </sheetViews>
  <sheetFormatPr defaultColWidth="9.140625" defaultRowHeight="12.75"/>
  <cols>
    <col min="1" max="1" width="15.00390625" style="0" customWidth="1"/>
    <col min="2" max="2" width="12.140625" style="0" customWidth="1"/>
    <col min="3" max="3" width="11.00390625" style="0" customWidth="1"/>
    <col min="4" max="4" width="13.00390625" style="0" customWidth="1"/>
    <col min="5" max="5" width="11.140625" style="0" customWidth="1"/>
    <col min="6" max="6" width="0.71875" style="0" customWidth="1"/>
    <col min="7" max="7" width="13.8515625" style="0" customWidth="1"/>
    <col min="8" max="8" width="0.85546875" style="0" customWidth="1"/>
    <col min="9" max="9" width="14.00390625" style="0" customWidth="1"/>
    <col min="10" max="10" width="0.85546875" style="0" customWidth="1"/>
    <col min="11" max="11" width="15.421875" style="0" customWidth="1"/>
    <col min="12" max="12" width="0.9921875" style="0" customWidth="1"/>
    <col min="13" max="13" width="16.7109375" style="0" customWidth="1"/>
    <col min="14" max="14" width="15.421875" style="0" customWidth="1"/>
    <col min="15" max="15" width="15.28125" style="0" customWidth="1"/>
    <col min="16" max="16" width="7.140625" style="0" hidden="1" customWidth="1"/>
    <col min="17" max="17" width="0.71875" style="0" customWidth="1"/>
    <col min="18" max="18" width="14.421875" style="0" customWidth="1"/>
    <col min="19" max="19" width="0.71875" style="0" customWidth="1"/>
    <col min="20" max="20" width="14.421875" style="0" customWidth="1"/>
    <col min="21" max="21" width="0.71875" style="0" customWidth="1"/>
    <col min="22" max="22" width="13.8515625" style="0" customWidth="1"/>
    <col min="23" max="23" width="15.00390625" style="0" customWidth="1"/>
    <col min="24" max="24" width="0.71875" style="0" customWidth="1"/>
    <col min="25" max="25" width="15.421875" style="0" customWidth="1"/>
    <col min="26" max="26" width="0.5625" style="0" customWidth="1"/>
    <col min="27" max="27" width="15.28125" style="0" customWidth="1"/>
  </cols>
  <sheetData>
    <row r="1" spans="1:28" s="94" customFormat="1" ht="18" customHeight="1">
      <c r="A1" s="305" t="s">
        <v>143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 t="s">
        <v>143</v>
      </c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13"/>
    </row>
    <row r="2" spans="1:27" s="94" customFormat="1" ht="16.5" customHeight="1">
      <c r="A2" s="13" t="s">
        <v>101</v>
      </c>
      <c r="B2" s="151"/>
      <c r="C2" s="151"/>
      <c r="D2" s="151"/>
      <c r="E2" s="151"/>
      <c r="F2" s="151"/>
      <c r="G2" s="151"/>
      <c r="H2" s="151"/>
      <c r="I2" s="151"/>
      <c r="M2" s="124" t="s">
        <v>50</v>
      </c>
      <c r="N2" s="306" t="s">
        <v>102</v>
      </c>
      <c r="O2" s="306"/>
      <c r="P2" s="4"/>
      <c r="Q2" s="4"/>
      <c r="R2" s="4"/>
      <c r="S2" s="4"/>
      <c r="T2" s="124"/>
      <c r="U2" s="124"/>
      <c r="V2" s="4"/>
      <c r="W2" s="4"/>
      <c r="X2" s="4"/>
      <c r="AA2" s="124" t="s">
        <v>50</v>
      </c>
    </row>
    <row r="3" spans="1:27" ht="3.75" customHeight="1" thickBot="1">
      <c r="A3" s="47"/>
      <c r="B3" s="28"/>
      <c r="C3" s="28"/>
      <c r="D3" s="28"/>
      <c r="E3" s="28"/>
      <c r="F3" s="28"/>
      <c r="G3" s="28"/>
      <c r="H3" s="28"/>
      <c r="I3" s="28"/>
      <c r="J3" s="48"/>
      <c r="K3" s="49"/>
      <c r="L3" s="49"/>
      <c r="M3" s="49"/>
      <c r="N3" s="44"/>
      <c r="O3" s="44"/>
      <c r="P3" s="28"/>
      <c r="Q3" s="28"/>
      <c r="R3" s="28"/>
      <c r="S3" s="28"/>
      <c r="T3" s="49"/>
      <c r="U3" s="49"/>
      <c r="V3" s="50"/>
      <c r="W3" s="50"/>
      <c r="X3" s="50"/>
      <c r="Y3" s="51"/>
      <c r="Z3" s="51"/>
      <c r="AA3" s="49"/>
    </row>
    <row r="4" spans="1:27" ht="23.25" customHeight="1" thickTop="1">
      <c r="A4" s="296" t="s">
        <v>22</v>
      </c>
      <c r="B4" s="292" t="s">
        <v>53</v>
      </c>
      <c r="C4" s="292"/>
      <c r="D4" s="292"/>
      <c r="E4" s="292"/>
      <c r="F4" s="291"/>
      <c r="G4" s="169" t="s">
        <v>91</v>
      </c>
      <c r="H4" s="291"/>
      <c r="I4" s="169" t="s">
        <v>57</v>
      </c>
      <c r="J4" s="291"/>
      <c r="K4" s="169" t="s">
        <v>51</v>
      </c>
      <c r="L4" s="291"/>
      <c r="M4" s="169" t="s">
        <v>114</v>
      </c>
      <c r="N4" s="296" t="s">
        <v>22</v>
      </c>
      <c r="O4" s="169" t="s">
        <v>97</v>
      </c>
      <c r="P4" s="114"/>
      <c r="Q4" s="102"/>
      <c r="R4" s="209" t="s">
        <v>17</v>
      </c>
      <c r="S4" s="102"/>
      <c r="T4" s="169" t="s">
        <v>20</v>
      </c>
      <c r="U4" s="102"/>
      <c r="V4" s="292" t="s">
        <v>5</v>
      </c>
      <c r="W4" s="292"/>
      <c r="X4" s="102"/>
      <c r="Y4" s="209" t="s">
        <v>19</v>
      </c>
      <c r="Z4" s="102"/>
      <c r="AA4" s="169" t="s">
        <v>75</v>
      </c>
    </row>
    <row r="5" spans="1:27" ht="36.75" customHeight="1">
      <c r="A5" s="297"/>
      <c r="B5" s="121" t="s">
        <v>2</v>
      </c>
      <c r="C5" s="121" t="s">
        <v>72</v>
      </c>
      <c r="D5" s="121" t="s">
        <v>3</v>
      </c>
      <c r="E5" s="121" t="s">
        <v>74</v>
      </c>
      <c r="F5" s="308"/>
      <c r="G5" s="210" t="s">
        <v>65</v>
      </c>
      <c r="H5" s="308"/>
      <c r="I5" s="210" t="s">
        <v>65</v>
      </c>
      <c r="J5" s="293"/>
      <c r="K5" s="121" t="s">
        <v>65</v>
      </c>
      <c r="L5" s="293"/>
      <c r="M5" s="121" t="s">
        <v>65</v>
      </c>
      <c r="N5" s="297"/>
      <c r="O5" s="121" t="s">
        <v>115</v>
      </c>
      <c r="P5" s="164"/>
      <c r="Q5" s="103"/>
      <c r="R5" s="121" t="s">
        <v>6</v>
      </c>
      <c r="S5" s="103"/>
      <c r="T5" s="121" t="s">
        <v>98</v>
      </c>
      <c r="U5" s="103"/>
      <c r="V5" s="121" t="s">
        <v>3</v>
      </c>
      <c r="W5" s="121" t="s">
        <v>2</v>
      </c>
      <c r="X5" s="103"/>
      <c r="Y5" s="121" t="s">
        <v>66</v>
      </c>
      <c r="Z5" s="103"/>
      <c r="AA5" s="121" t="s">
        <v>76</v>
      </c>
    </row>
    <row r="6" spans="1:27" ht="25.5" customHeight="1">
      <c r="A6" s="60" t="s">
        <v>7</v>
      </c>
      <c r="B6" s="83">
        <v>1104378</v>
      </c>
      <c r="C6" s="72">
        <v>1.8</v>
      </c>
      <c r="D6" s="84">
        <v>57495409</v>
      </c>
      <c r="E6" s="67">
        <v>0.59</v>
      </c>
      <c r="F6" s="71"/>
      <c r="G6" s="69">
        <v>1212494.9</v>
      </c>
      <c r="H6" s="74"/>
      <c r="I6" s="84">
        <v>28218356</v>
      </c>
      <c r="J6" s="69"/>
      <c r="K6" s="83">
        <v>262567957</v>
      </c>
      <c r="L6" s="69"/>
      <c r="M6" s="83">
        <v>116240</v>
      </c>
      <c r="N6" s="60" t="s">
        <v>7</v>
      </c>
      <c r="O6" s="231">
        <v>3061</v>
      </c>
      <c r="P6" s="165"/>
      <c r="Q6" s="39"/>
      <c r="R6" s="235">
        <v>314375</v>
      </c>
      <c r="S6" s="235"/>
      <c r="T6" s="235">
        <v>14179</v>
      </c>
      <c r="U6" s="36"/>
      <c r="V6" s="238">
        <v>143316</v>
      </c>
      <c r="W6" s="97">
        <v>48760</v>
      </c>
      <c r="X6" s="86"/>
      <c r="Y6" s="98">
        <v>22359548</v>
      </c>
      <c r="Z6" s="98"/>
      <c r="AA6" s="241">
        <v>30.19</v>
      </c>
    </row>
    <row r="7" spans="1:27" ht="25.5" customHeight="1">
      <c r="A7" s="58" t="s">
        <v>8</v>
      </c>
      <c r="B7" s="84">
        <v>1019426</v>
      </c>
      <c r="C7" s="72">
        <v>1.9</v>
      </c>
      <c r="D7" s="84">
        <v>49235685</v>
      </c>
      <c r="E7" s="67">
        <v>0.73</v>
      </c>
      <c r="F7" s="73"/>
      <c r="G7" s="72">
        <v>1047360.5</v>
      </c>
      <c r="H7" s="72"/>
      <c r="I7" s="84">
        <v>23707834</v>
      </c>
      <c r="J7" s="72"/>
      <c r="K7" s="84">
        <v>236639603</v>
      </c>
      <c r="L7" s="72"/>
      <c r="M7" s="84">
        <v>103860</v>
      </c>
      <c r="N7" s="58" t="s">
        <v>8</v>
      </c>
      <c r="O7" s="232">
        <v>1511</v>
      </c>
      <c r="P7" s="166"/>
      <c r="Q7" s="38"/>
      <c r="R7" s="37">
        <v>281350</v>
      </c>
      <c r="S7" s="37"/>
      <c r="T7" s="37">
        <v>15212</v>
      </c>
      <c r="U7" s="37"/>
      <c r="V7" s="238">
        <v>144230</v>
      </c>
      <c r="W7" s="97">
        <v>42608</v>
      </c>
      <c r="X7" s="88"/>
      <c r="Y7" s="97">
        <v>12907030</v>
      </c>
      <c r="Z7" s="97"/>
      <c r="AA7" s="242">
        <v>31.7</v>
      </c>
    </row>
    <row r="8" spans="1:27" ht="23.25" customHeight="1">
      <c r="A8" s="58" t="s">
        <v>9</v>
      </c>
      <c r="B8" s="84">
        <v>1132695</v>
      </c>
      <c r="C8" s="72">
        <v>1.6</v>
      </c>
      <c r="D8" s="84">
        <v>63523496</v>
      </c>
      <c r="E8" s="67">
        <v>0.67</v>
      </c>
      <c r="F8" s="73"/>
      <c r="G8" s="72">
        <v>1111471.9</v>
      </c>
      <c r="H8" s="72"/>
      <c r="I8" s="84">
        <v>42393136</v>
      </c>
      <c r="J8" s="72"/>
      <c r="K8" s="84">
        <v>283390758</v>
      </c>
      <c r="L8" s="72"/>
      <c r="M8" s="84">
        <v>106585</v>
      </c>
      <c r="N8" s="58" t="s">
        <v>9</v>
      </c>
      <c r="O8" s="232">
        <v>3010</v>
      </c>
      <c r="P8" s="166"/>
      <c r="Q8" s="38"/>
      <c r="R8" s="37">
        <v>216998</v>
      </c>
      <c r="S8" s="37"/>
      <c r="T8" s="37">
        <v>15182</v>
      </c>
      <c r="U8" s="37"/>
      <c r="V8" s="238">
        <v>42700</v>
      </c>
      <c r="W8" s="97">
        <v>61392</v>
      </c>
      <c r="X8" s="88"/>
      <c r="Y8" s="97">
        <v>14063023</v>
      </c>
      <c r="Z8" s="97"/>
      <c r="AA8" s="242">
        <v>23.67</v>
      </c>
    </row>
    <row r="9" spans="1:27" ht="25.5" customHeight="1">
      <c r="A9" s="58" t="s">
        <v>10</v>
      </c>
      <c r="B9" s="84">
        <v>1047743</v>
      </c>
      <c r="C9" s="72">
        <v>1.5</v>
      </c>
      <c r="D9" s="84">
        <v>69000920</v>
      </c>
      <c r="E9" s="67">
        <v>0.64</v>
      </c>
      <c r="F9" s="73"/>
      <c r="G9" s="72">
        <v>1253604</v>
      </c>
      <c r="H9" s="72"/>
      <c r="I9" s="84">
        <v>32236332</v>
      </c>
      <c r="J9" s="72"/>
      <c r="K9" s="84">
        <v>283398070</v>
      </c>
      <c r="L9" s="72"/>
      <c r="M9" s="84">
        <v>88297</v>
      </c>
      <c r="N9" s="58" t="s">
        <v>10</v>
      </c>
      <c r="O9" s="232">
        <v>3286</v>
      </c>
      <c r="P9" s="166"/>
      <c r="Q9" s="38"/>
      <c r="R9" s="37">
        <v>320983</v>
      </c>
      <c r="S9" s="37"/>
      <c r="T9" s="37">
        <v>18177</v>
      </c>
      <c r="U9" s="37"/>
      <c r="V9" s="238">
        <v>167107</v>
      </c>
      <c r="W9" s="97">
        <v>73888</v>
      </c>
      <c r="X9" s="88"/>
      <c r="Y9" s="97">
        <v>19531503</v>
      </c>
      <c r="Z9" s="97"/>
      <c r="AA9" s="242">
        <v>27.82</v>
      </c>
    </row>
    <row r="10" spans="1:27" ht="25.5" customHeight="1">
      <c r="A10" s="58" t="s">
        <v>11</v>
      </c>
      <c r="B10" s="84">
        <v>1132695</v>
      </c>
      <c r="C10" s="72">
        <v>1.8</v>
      </c>
      <c r="D10" s="84">
        <v>66262627</v>
      </c>
      <c r="E10" s="67">
        <v>0.42</v>
      </c>
      <c r="F10" s="73"/>
      <c r="G10" s="72">
        <v>1215188.7</v>
      </c>
      <c r="H10" s="72"/>
      <c r="I10" s="84">
        <v>44507606</v>
      </c>
      <c r="J10" s="72"/>
      <c r="K10" s="84">
        <v>300082917</v>
      </c>
      <c r="L10" s="72"/>
      <c r="M10" s="84">
        <v>90082</v>
      </c>
      <c r="N10" s="58" t="s">
        <v>11</v>
      </c>
      <c r="O10" s="232">
        <v>3947</v>
      </c>
      <c r="P10" s="166"/>
      <c r="Q10" s="38"/>
      <c r="R10" s="37">
        <v>368945</v>
      </c>
      <c r="S10" s="37"/>
      <c r="T10" s="37">
        <v>19554</v>
      </c>
      <c r="U10" s="37"/>
      <c r="V10" s="238">
        <v>0</v>
      </c>
      <c r="W10" s="97">
        <v>131440</v>
      </c>
      <c r="X10" s="88"/>
      <c r="Y10" s="97">
        <v>38801511</v>
      </c>
      <c r="Z10" s="97"/>
      <c r="AA10" s="242">
        <v>35.93</v>
      </c>
    </row>
    <row r="11" spans="1:27" ht="25.5" customHeight="1">
      <c r="A11" s="58" t="s">
        <v>12</v>
      </c>
      <c r="B11" s="84">
        <v>1076060</v>
      </c>
      <c r="C11" s="72">
        <v>1.6</v>
      </c>
      <c r="D11" s="84">
        <v>79195181</v>
      </c>
      <c r="E11" s="67">
        <v>0.7</v>
      </c>
      <c r="F11" s="73"/>
      <c r="G11" s="72">
        <v>1291988.3</v>
      </c>
      <c r="H11" s="72"/>
      <c r="I11" s="84">
        <v>38424050</v>
      </c>
      <c r="J11" s="72"/>
      <c r="K11" s="84">
        <v>284617079</v>
      </c>
      <c r="L11" s="72"/>
      <c r="M11" s="84">
        <v>86707</v>
      </c>
      <c r="N11" s="58" t="s">
        <v>12</v>
      </c>
      <c r="O11" s="232">
        <v>4362</v>
      </c>
      <c r="P11" s="166"/>
      <c r="Q11" s="38"/>
      <c r="R11" s="37">
        <v>340920</v>
      </c>
      <c r="S11" s="37"/>
      <c r="T11" s="37">
        <v>16765</v>
      </c>
      <c r="U11" s="37"/>
      <c r="V11" s="238">
        <v>26788</v>
      </c>
      <c r="W11" s="97">
        <v>113485</v>
      </c>
      <c r="X11" s="88"/>
      <c r="Y11" s="97">
        <v>48618178</v>
      </c>
      <c r="Z11" s="97"/>
      <c r="AA11" s="242">
        <v>32.7</v>
      </c>
    </row>
    <row r="12" spans="1:27" ht="25.5" customHeight="1">
      <c r="A12" s="58" t="s">
        <v>13</v>
      </c>
      <c r="B12" s="84">
        <v>991109</v>
      </c>
      <c r="C12" s="72">
        <v>1.3</v>
      </c>
      <c r="D12" s="84">
        <v>73183391</v>
      </c>
      <c r="E12" s="67">
        <v>0.95</v>
      </c>
      <c r="F12" s="73"/>
      <c r="G12" s="72">
        <v>1183669.6</v>
      </c>
      <c r="H12" s="72"/>
      <c r="I12" s="84">
        <v>24564910</v>
      </c>
      <c r="J12" s="72"/>
      <c r="K12" s="84">
        <v>292895779</v>
      </c>
      <c r="L12" s="72"/>
      <c r="M12" s="84">
        <v>97250</v>
      </c>
      <c r="N12" s="58" t="s">
        <v>13</v>
      </c>
      <c r="O12" s="232">
        <v>5683</v>
      </c>
      <c r="P12" s="166"/>
      <c r="Q12" s="38"/>
      <c r="R12" s="37">
        <v>112125</v>
      </c>
      <c r="S12" s="37"/>
      <c r="T12" s="37">
        <v>15357</v>
      </c>
      <c r="U12" s="37"/>
      <c r="V12" s="238">
        <v>0</v>
      </c>
      <c r="W12" s="97">
        <v>98605</v>
      </c>
      <c r="X12" s="88"/>
      <c r="Y12" s="97">
        <v>33450783</v>
      </c>
      <c r="Z12" s="97"/>
      <c r="AA12" s="242">
        <v>39.96</v>
      </c>
    </row>
    <row r="13" spans="1:27" ht="25.5" customHeight="1">
      <c r="A13" s="58" t="s">
        <v>14</v>
      </c>
      <c r="B13" s="84">
        <v>991109</v>
      </c>
      <c r="C13" s="72">
        <v>1.4</v>
      </c>
      <c r="D13" s="84">
        <v>77471208</v>
      </c>
      <c r="E13" s="67">
        <v>1.01</v>
      </c>
      <c r="F13" s="73"/>
      <c r="G13" s="72">
        <v>1300307.7</v>
      </c>
      <c r="H13" s="72"/>
      <c r="I13" s="84">
        <v>28155380</v>
      </c>
      <c r="J13" s="72"/>
      <c r="K13" s="84">
        <v>290687492</v>
      </c>
      <c r="L13" s="72"/>
      <c r="M13" s="84">
        <v>93057</v>
      </c>
      <c r="N13" s="58" t="s">
        <v>14</v>
      </c>
      <c r="O13" s="232">
        <v>5680</v>
      </c>
      <c r="P13" s="166"/>
      <c r="Q13" s="38"/>
      <c r="R13" s="37">
        <v>112125</v>
      </c>
      <c r="S13" s="37"/>
      <c r="T13" s="37">
        <v>17670</v>
      </c>
      <c r="U13" s="37"/>
      <c r="V13" s="238">
        <v>0</v>
      </c>
      <c r="W13" s="97">
        <v>75649</v>
      </c>
      <c r="X13" s="88"/>
      <c r="Y13" s="97">
        <v>27473306</v>
      </c>
      <c r="Z13" s="97"/>
      <c r="AA13" s="242">
        <v>22.48</v>
      </c>
    </row>
    <row r="14" spans="1:27" ht="25.5" customHeight="1">
      <c r="A14" s="58" t="s">
        <v>44</v>
      </c>
      <c r="B14" s="84">
        <v>962791</v>
      </c>
      <c r="C14" s="72">
        <v>2.1</v>
      </c>
      <c r="D14" s="84">
        <v>66860692</v>
      </c>
      <c r="E14" s="67">
        <v>0.64</v>
      </c>
      <c r="F14" s="73"/>
      <c r="G14" s="72">
        <v>1211887.9</v>
      </c>
      <c r="H14" s="72"/>
      <c r="I14" s="84">
        <v>24840505</v>
      </c>
      <c r="J14" s="72"/>
      <c r="K14" s="84">
        <v>275941838</v>
      </c>
      <c r="L14" s="72"/>
      <c r="M14" s="84">
        <v>79068</v>
      </c>
      <c r="N14" s="58" t="s">
        <v>44</v>
      </c>
      <c r="O14" s="232">
        <v>3782</v>
      </c>
      <c r="P14" s="166"/>
      <c r="Q14" s="38"/>
      <c r="R14" s="37">
        <v>158000</v>
      </c>
      <c r="S14" s="37"/>
      <c r="T14" s="37">
        <v>16551</v>
      </c>
      <c r="U14" s="37"/>
      <c r="V14" s="238">
        <v>0</v>
      </c>
      <c r="W14" s="97">
        <v>41158</v>
      </c>
      <c r="X14" s="88"/>
      <c r="Y14" s="97">
        <v>48520909</v>
      </c>
      <c r="Z14" s="97"/>
      <c r="AA14" s="242">
        <v>40</v>
      </c>
    </row>
    <row r="15" spans="1:27" ht="25.5" customHeight="1">
      <c r="A15" s="58" t="s">
        <v>45</v>
      </c>
      <c r="B15" s="84">
        <v>991109</v>
      </c>
      <c r="C15" s="68">
        <v>1.5</v>
      </c>
      <c r="D15" s="84">
        <v>66021376</v>
      </c>
      <c r="E15" s="67">
        <v>0.67</v>
      </c>
      <c r="F15" s="73"/>
      <c r="G15" s="72">
        <v>1268196.8</v>
      </c>
      <c r="H15" s="72"/>
      <c r="I15" s="84">
        <v>23060539</v>
      </c>
      <c r="J15" s="72"/>
      <c r="K15" s="84">
        <v>291288524</v>
      </c>
      <c r="L15" s="72"/>
      <c r="M15" s="84">
        <v>83541</v>
      </c>
      <c r="N15" s="58" t="s">
        <v>45</v>
      </c>
      <c r="O15" s="232">
        <v>3560</v>
      </c>
      <c r="P15" s="166"/>
      <c r="Q15" s="38"/>
      <c r="R15" s="37">
        <v>284115</v>
      </c>
      <c r="S15" s="37"/>
      <c r="T15" s="37">
        <v>15960</v>
      </c>
      <c r="U15" s="37"/>
      <c r="V15" s="238">
        <v>0</v>
      </c>
      <c r="W15" s="97">
        <v>34520</v>
      </c>
      <c r="X15" s="88"/>
      <c r="Y15" s="97">
        <v>61265532</v>
      </c>
      <c r="Z15" s="97"/>
      <c r="AA15" s="242">
        <v>12.52</v>
      </c>
    </row>
    <row r="16" spans="1:27" ht="25.5" customHeight="1">
      <c r="A16" s="58" t="s">
        <v>15</v>
      </c>
      <c r="B16" s="84">
        <v>962791</v>
      </c>
      <c r="C16" s="74">
        <v>1.1</v>
      </c>
      <c r="D16" s="84">
        <v>69190667</v>
      </c>
      <c r="E16" s="67">
        <v>0.7</v>
      </c>
      <c r="F16" s="73"/>
      <c r="G16" s="72">
        <v>1167027.6</v>
      </c>
      <c r="H16" s="72"/>
      <c r="I16" s="84">
        <v>22352728</v>
      </c>
      <c r="J16" s="72"/>
      <c r="K16" s="84">
        <v>307337094</v>
      </c>
      <c r="L16" s="72"/>
      <c r="M16" s="84">
        <v>80392</v>
      </c>
      <c r="N16" s="58" t="s">
        <v>15</v>
      </c>
      <c r="O16" s="232">
        <v>3548</v>
      </c>
      <c r="P16" s="166"/>
      <c r="Q16" s="38"/>
      <c r="R16" s="37">
        <v>540076</v>
      </c>
      <c r="S16" s="37">
        <v>14139</v>
      </c>
      <c r="T16" s="236">
        <v>15134</v>
      </c>
      <c r="U16" s="156">
        <v>2732388</v>
      </c>
      <c r="V16" s="238">
        <v>147335</v>
      </c>
      <c r="W16" s="240">
        <v>31926</v>
      </c>
      <c r="X16" s="87"/>
      <c r="Y16" s="97">
        <v>76594429</v>
      </c>
      <c r="Z16" s="97"/>
      <c r="AA16" s="242">
        <v>44.37</v>
      </c>
    </row>
    <row r="17" spans="1:27" ht="25.5" customHeight="1">
      <c r="A17" s="61" t="s">
        <v>46</v>
      </c>
      <c r="B17" s="226">
        <v>1189330</v>
      </c>
      <c r="C17" s="75">
        <v>1.6</v>
      </c>
      <c r="D17" s="84">
        <v>71093603</v>
      </c>
      <c r="E17" s="230">
        <v>0.98</v>
      </c>
      <c r="F17" s="77"/>
      <c r="G17" s="72">
        <v>1205746.3</v>
      </c>
      <c r="H17" s="76"/>
      <c r="I17" s="226">
        <v>24769418</v>
      </c>
      <c r="J17" s="75"/>
      <c r="K17" s="84">
        <v>320594264</v>
      </c>
      <c r="L17" s="76"/>
      <c r="M17" s="228">
        <v>76717</v>
      </c>
      <c r="N17" s="59" t="s">
        <v>46</v>
      </c>
      <c r="O17" s="233">
        <v>3061</v>
      </c>
      <c r="P17" s="167"/>
      <c r="Q17" s="40"/>
      <c r="R17" s="237">
        <v>442532</v>
      </c>
      <c r="S17" s="237"/>
      <c r="T17" s="237">
        <v>14597</v>
      </c>
      <c r="U17" s="56"/>
      <c r="V17" s="239">
        <v>937583</v>
      </c>
      <c r="W17" s="240">
        <v>32167</v>
      </c>
      <c r="X17" s="87"/>
      <c r="Y17" s="99">
        <v>14710342</v>
      </c>
      <c r="Z17" s="99"/>
      <c r="AA17" s="243">
        <v>43.52</v>
      </c>
    </row>
    <row r="18" spans="1:27" s="111" customFormat="1" ht="27" customHeight="1" thickBot="1">
      <c r="A18" s="104" t="s">
        <v>61</v>
      </c>
      <c r="B18" s="105">
        <f>SUM(B6:B17)</f>
        <v>12601236</v>
      </c>
      <c r="C18" s="108">
        <f>SUM(C6:C17)</f>
        <v>19.200000000000003</v>
      </c>
      <c r="D18" s="105">
        <f>SUM(D6:D17)</f>
        <v>808534255</v>
      </c>
      <c r="E18" s="106">
        <f>SUM(E6:E17)</f>
        <v>8.7</v>
      </c>
      <c r="F18" s="109"/>
      <c r="G18" s="108">
        <f>SUM(G6:G17)</f>
        <v>14468944.200000001</v>
      </c>
      <c r="H18" s="108"/>
      <c r="I18" s="105">
        <f>SUM(I6:I17)</f>
        <v>357230794</v>
      </c>
      <c r="J18" s="108"/>
      <c r="K18" s="105">
        <f>SUM(K6:K17)</f>
        <v>3429441375</v>
      </c>
      <c r="L18" s="108"/>
      <c r="M18" s="105">
        <f>SUM(M6:M17)</f>
        <v>1101796</v>
      </c>
      <c r="N18" s="104" t="s">
        <v>61</v>
      </c>
      <c r="O18" s="234">
        <f>SUM(O6:O17)</f>
        <v>44491</v>
      </c>
      <c r="P18" s="167"/>
      <c r="Q18" s="108"/>
      <c r="R18" s="105">
        <f>SUM(R6:R17)</f>
        <v>3492544</v>
      </c>
      <c r="S18" s="105"/>
      <c r="T18" s="105">
        <f>SUM(T6:T17)</f>
        <v>194338</v>
      </c>
      <c r="U18" s="105"/>
      <c r="V18" s="112">
        <f>SUM(V6:V17)</f>
        <v>1609059</v>
      </c>
      <c r="W18" s="112">
        <f>SUM(W6:W17)</f>
        <v>785598</v>
      </c>
      <c r="X18" s="113"/>
      <c r="Y18" s="112">
        <f>SUM(Y6:Y17)</f>
        <v>418296094</v>
      </c>
      <c r="Z18" s="112"/>
      <c r="AA18" s="244">
        <f>SUM(AA6:AA17)</f>
        <v>384.85999999999996</v>
      </c>
    </row>
    <row r="19" spans="1:27" ht="5.25" customHeight="1" thickTop="1">
      <c r="A19" s="299"/>
      <c r="B19" s="299"/>
      <c r="C19" s="299"/>
      <c r="D19" s="299"/>
      <c r="E19" s="19"/>
      <c r="F19" s="19"/>
      <c r="G19" s="19"/>
      <c r="H19" s="19"/>
      <c r="I19" s="19"/>
      <c r="J19" s="20"/>
      <c r="K19" s="18"/>
      <c r="L19" s="18"/>
      <c r="M19" s="18"/>
      <c r="N19" s="299"/>
      <c r="O19" s="299"/>
      <c r="P19" s="299"/>
      <c r="Q19" s="299"/>
      <c r="R19" s="16"/>
      <c r="S19" s="16"/>
      <c r="T19" s="18"/>
      <c r="U19" s="18"/>
      <c r="V19" s="16"/>
      <c r="W19" s="20"/>
      <c r="X19" s="20"/>
      <c r="Y19" s="20"/>
      <c r="Z19" s="20"/>
      <c r="AA19" s="20"/>
    </row>
    <row r="20" spans="1:27" ht="15.75" customHeight="1">
      <c r="A20" s="304" t="s">
        <v>21</v>
      </c>
      <c r="B20" s="304"/>
      <c r="C20" s="304"/>
      <c r="D20" s="304"/>
      <c r="E20" s="304"/>
      <c r="F20" s="304"/>
      <c r="G20" s="304"/>
      <c r="H20" s="304"/>
      <c r="I20" s="304"/>
      <c r="J20" s="20"/>
      <c r="M20" s="18" t="s">
        <v>47</v>
      </c>
      <c r="N20" s="304" t="s">
        <v>21</v>
      </c>
      <c r="O20" s="304"/>
      <c r="P20" s="304"/>
      <c r="Q20" s="304"/>
      <c r="R20" s="304"/>
      <c r="S20" s="304"/>
      <c r="T20" s="304"/>
      <c r="U20" s="20"/>
      <c r="V20" s="307"/>
      <c r="W20" s="307"/>
      <c r="X20" s="20"/>
      <c r="Y20" s="20"/>
      <c r="Z20" s="20"/>
      <c r="AA20" s="20"/>
    </row>
    <row r="21" spans="1:27" ht="14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8"/>
      <c r="L21" s="18"/>
      <c r="M21" s="18"/>
      <c r="U21" s="16"/>
      <c r="V21" s="26"/>
      <c r="W21" s="20"/>
      <c r="X21" s="20"/>
      <c r="Y21" s="20"/>
      <c r="Z21" s="20"/>
      <c r="AA21" s="20"/>
    </row>
    <row r="22" spans="10:27" ht="49.5" customHeight="1">
      <c r="J22" s="20"/>
      <c r="K22" s="18"/>
      <c r="L22" s="18"/>
      <c r="M22" s="18"/>
      <c r="U22" s="43"/>
      <c r="V22" s="42"/>
      <c r="W22" s="21"/>
      <c r="X22" s="17"/>
      <c r="Y22" s="17"/>
      <c r="Z22" s="17"/>
      <c r="AA22" s="17"/>
    </row>
    <row r="23" spans="1:27" ht="21" customHeight="1">
      <c r="A23" s="300" t="s">
        <v>63</v>
      </c>
      <c r="B23" s="300"/>
      <c r="C23" s="300"/>
      <c r="D23" s="221"/>
      <c r="E23" s="24"/>
      <c r="F23" s="24"/>
      <c r="G23" s="24"/>
      <c r="H23" s="24"/>
      <c r="I23" s="24"/>
      <c r="J23" s="24"/>
      <c r="K23" s="24"/>
      <c r="L23" s="24"/>
      <c r="M23" s="208">
        <v>11</v>
      </c>
      <c r="N23" s="300" t="s">
        <v>63</v>
      </c>
      <c r="O23" s="300"/>
      <c r="P23" s="300"/>
      <c r="Q23" s="300"/>
      <c r="R23" s="300"/>
      <c r="S23" s="27"/>
      <c r="T23" s="27"/>
      <c r="U23" s="53"/>
      <c r="V23" s="300"/>
      <c r="W23" s="300"/>
      <c r="X23" s="25"/>
      <c r="Y23" s="41"/>
      <c r="Z23" s="41"/>
      <c r="AA23" s="208">
        <v>12</v>
      </c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sheetProtection/>
  <mergeCells count="19">
    <mergeCell ref="N20:T20"/>
    <mergeCell ref="N19:Q19"/>
    <mergeCell ref="A4:A5"/>
    <mergeCell ref="A19:D19"/>
    <mergeCell ref="A20:I20"/>
    <mergeCell ref="L4:L5"/>
    <mergeCell ref="J4:J5"/>
    <mergeCell ref="H4:H5"/>
    <mergeCell ref="F4:F5"/>
    <mergeCell ref="A1:M1"/>
    <mergeCell ref="N1:AA1"/>
    <mergeCell ref="V23:W23"/>
    <mergeCell ref="A23:C23"/>
    <mergeCell ref="B4:E4"/>
    <mergeCell ref="N4:N5"/>
    <mergeCell ref="N2:O2"/>
    <mergeCell ref="V20:W20"/>
    <mergeCell ref="V4:W4"/>
    <mergeCell ref="N23:R23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  <colBreaks count="1" manualBreakCount="1">
    <brk id="13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22"/>
  <sheetViews>
    <sheetView rightToLeft="1" view="pageBreakPreview" zoomScaleSheetLayoutView="100" zoomScalePageLayoutView="0" workbookViewId="0" topLeftCell="A13">
      <selection activeCell="K22" sqref="K22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s="94" customFormat="1" ht="33.75" customHeight="1">
      <c r="A1" s="310" t="s">
        <v>148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s="94" customFormat="1" ht="20.25" customHeight="1" thickBot="1">
      <c r="A2" s="311" t="s">
        <v>103</v>
      </c>
      <c r="B2" s="311"/>
      <c r="C2" s="311"/>
      <c r="D2" s="311"/>
      <c r="K2" s="89"/>
    </row>
    <row r="3" spans="1:11" ht="26.25" customHeight="1" thickTop="1">
      <c r="A3" s="312" t="s">
        <v>81</v>
      </c>
      <c r="B3" s="100" t="s">
        <v>49</v>
      </c>
      <c r="C3" s="100" t="s">
        <v>77</v>
      </c>
      <c r="D3" s="100" t="s">
        <v>78</v>
      </c>
      <c r="E3" s="100" t="s">
        <v>48</v>
      </c>
      <c r="F3" s="100" t="s">
        <v>79</v>
      </c>
      <c r="G3" s="100" t="s">
        <v>18</v>
      </c>
      <c r="H3" s="100" t="s">
        <v>80</v>
      </c>
      <c r="I3" s="100" t="s">
        <v>71</v>
      </c>
      <c r="J3" s="100" t="s">
        <v>127</v>
      </c>
      <c r="K3" s="100" t="s">
        <v>86</v>
      </c>
    </row>
    <row r="4" spans="1:11" ht="24" customHeight="1">
      <c r="A4" s="313"/>
      <c r="B4" s="125" t="s">
        <v>128</v>
      </c>
      <c r="C4" s="125" t="s">
        <v>128</v>
      </c>
      <c r="D4" s="125" t="s">
        <v>128</v>
      </c>
      <c r="E4" s="125" t="s">
        <v>128</v>
      </c>
      <c r="F4" s="125" t="s">
        <v>128</v>
      </c>
      <c r="G4" s="125" t="s">
        <v>128</v>
      </c>
      <c r="H4" s="125" t="s">
        <v>128</v>
      </c>
      <c r="I4" s="125" t="s">
        <v>129</v>
      </c>
      <c r="J4" s="125" t="s">
        <v>129</v>
      </c>
      <c r="K4" s="125" t="s">
        <v>126</v>
      </c>
    </row>
    <row r="5" spans="1:11" ht="34.5" customHeight="1">
      <c r="A5" s="170">
        <v>2012</v>
      </c>
      <c r="B5" s="171">
        <v>7964</v>
      </c>
      <c r="C5" s="172">
        <v>139</v>
      </c>
      <c r="D5" s="172">
        <v>2638</v>
      </c>
      <c r="E5" s="172">
        <v>8825</v>
      </c>
      <c r="F5" s="172">
        <v>100</v>
      </c>
      <c r="G5" s="172">
        <v>9225</v>
      </c>
      <c r="H5" s="172">
        <v>59</v>
      </c>
      <c r="I5" s="172">
        <v>1685</v>
      </c>
      <c r="J5" s="172">
        <v>671</v>
      </c>
      <c r="K5" s="172">
        <v>8520</v>
      </c>
    </row>
    <row r="6" spans="1:11" ht="34.5" customHeight="1">
      <c r="A6" s="173">
        <v>2013</v>
      </c>
      <c r="B6" s="174">
        <v>7789</v>
      </c>
      <c r="C6" s="175">
        <v>171</v>
      </c>
      <c r="D6" s="175">
        <v>2420</v>
      </c>
      <c r="E6" s="175">
        <v>9057</v>
      </c>
      <c r="F6" s="175">
        <v>216</v>
      </c>
      <c r="G6" s="175">
        <v>9402</v>
      </c>
      <c r="H6" s="175">
        <v>23</v>
      </c>
      <c r="I6" s="175">
        <v>1819</v>
      </c>
      <c r="J6" s="175">
        <v>837</v>
      </c>
      <c r="K6" s="175">
        <v>8954</v>
      </c>
    </row>
    <row r="7" spans="1:11" ht="34.5" customHeight="1">
      <c r="A7" s="173">
        <v>2014</v>
      </c>
      <c r="B7" s="174">
        <v>6368</v>
      </c>
      <c r="C7" s="175">
        <v>219</v>
      </c>
      <c r="D7" s="175">
        <v>1637</v>
      </c>
      <c r="E7" s="175">
        <v>7302</v>
      </c>
      <c r="F7" s="175">
        <v>177</v>
      </c>
      <c r="G7" s="175">
        <v>8491</v>
      </c>
      <c r="H7" s="175">
        <v>18</v>
      </c>
      <c r="I7" s="175">
        <v>1677</v>
      </c>
      <c r="J7" s="175">
        <v>543</v>
      </c>
      <c r="K7" s="175">
        <v>8981</v>
      </c>
    </row>
    <row r="8" spans="1:11" ht="34.5" customHeight="1">
      <c r="A8" s="173">
        <v>2015</v>
      </c>
      <c r="B8" s="174">
        <v>6071</v>
      </c>
      <c r="C8" s="175">
        <v>234</v>
      </c>
      <c r="D8" s="175">
        <v>1495</v>
      </c>
      <c r="E8" s="175">
        <v>5900</v>
      </c>
      <c r="F8" s="175">
        <v>146</v>
      </c>
      <c r="G8" s="175">
        <v>9529</v>
      </c>
      <c r="H8" s="175">
        <v>13</v>
      </c>
      <c r="I8" s="175">
        <v>1487</v>
      </c>
      <c r="J8" s="175">
        <v>165</v>
      </c>
      <c r="K8" s="175">
        <v>8852</v>
      </c>
    </row>
    <row r="9" spans="1:11" ht="34.5" customHeight="1">
      <c r="A9" s="173">
        <v>2016</v>
      </c>
      <c r="B9" s="174">
        <v>6324</v>
      </c>
      <c r="C9" s="175">
        <v>271</v>
      </c>
      <c r="D9" s="175">
        <v>1574</v>
      </c>
      <c r="E9" s="175">
        <v>5663</v>
      </c>
      <c r="F9" s="175">
        <v>153</v>
      </c>
      <c r="G9" s="175">
        <v>11305</v>
      </c>
      <c r="H9" s="175">
        <v>16</v>
      </c>
      <c r="I9" s="175">
        <v>1474</v>
      </c>
      <c r="J9" s="175">
        <v>84</v>
      </c>
      <c r="K9" s="175">
        <v>11612</v>
      </c>
    </row>
    <row r="10" spans="1:11" ht="34.5" customHeight="1">
      <c r="A10" s="176">
        <v>2017</v>
      </c>
      <c r="B10" s="177">
        <v>7196</v>
      </c>
      <c r="C10" s="178">
        <v>281</v>
      </c>
      <c r="D10" s="178">
        <v>1752</v>
      </c>
      <c r="E10" s="178">
        <v>6463</v>
      </c>
      <c r="F10" s="178">
        <v>194</v>
      </c>
      <c r="G10" s="178">
        <v>15451</v>
      </c>
      <c r="H10" s="178">
        <v>14</v>
      </c>
      <c r="I10" s="178">
        <v>1621</v>
      </c>
      <c r="J10" s="178">
        <v>138</v>
      </c>
      <c r="K10" s="178">
        <v>13231</v>
      </c>
    </row>
    <row r="11" spans="1:11" ht="34.5" customHeight="1">
      <c r="A11" s="173">
        <v>2018</v>
      </c>
      <c r="B11" s="174">
        <v>8126.73</v>
      </c>
      <c r="C11" s="175">
        <v>274.44</v>
      </c>
      <c r="D11" s="175">
        <v>1692.61</v>
      </c>
      <c r="E11" s="175">
        <v>7778.55</v>
      </c>
      <c r="F11" s="175">
        <v>238.46</v>
      </c>
      <c r="G11" s="175">
        <v>16289.52</v>
      </c>
      <c r="H11" s="175">
        <v>9.68</v>
      </c>
      <c r="I11" s="175">
        <v>1727</v>
      </c>
      <c r="J11" s="175">
        <v>319.7</v>
      </c>
      <c r="K11" s="175">
        <v>14521</v>
      </c>
    </row>
    <row r="12" spans="1:11" ht="21.75" customHeight="1" thickBot="1">
      <c r="A12" s="255">
        <v>2019</v>
      </c>
      <c r="B12" s="258">
        <v>8323</v>
      </c>
      <c r="C12" s="259">
        <v>286</v>
      </c>
      <c r="D12" s="259">
        <v>1824</v>
      </c>
      <c r="E12" s="259">
        <v>8526</v>
      </c>
      <c r="F12" s="260">
        <v>222</v>
      </c>
      <c r="G12" s="259">
        <v>13450</v>
      </c>
      <c r="H12" s="261" t="s">
        <v>112</v>
      </c>
      <c r="I12" s="261" t="s">
        <v>112</v>
      </c>
      <c r="J12" s="261" t="s">
        <v>112</v>
      </c>
      <c r="K12" s="261" t="s">
        <v>112</v>
      </c>
    </row>
    <row r="13" spans="1:4" ht="4.5" customHeight="1" thickTop="1">
      <c r="A13" s="29"/>
      <c r="B13" s="29"/>
      <c r="C13" s="30"/>
      <c r="D13" s="30"/>
    </row>
    <row r="14" spans="1:4" s="183" customFormat="1" ht="15" customHeight="1">
      <c r="A14" s="314" t="s">
        <v>82</v>
      </c>
      <c r="B14" s="314"/>
      <c r="C14" s="314"/>
      <c r="D14" s="185"/>
    </row>
    <row r="15" spans="1:4" s="183" customFormat="1" ht="18.75" customHeight="1">
      <c r="A15" s="314" t="s">
        <v>154</v>
      </c>
      <c r="B15" s="314"/>
      <c r="C15" s="314"/>
      <c r="D15" s="185"/>
    </row>
    <row r="16" spans="1:9" s="183" customFormat="1" ht="21.75" customHeight="1">
      <c r="A16" s="309" t="s">
        <v>151</v>
      </c>
      <c r="B16" s="309"/>
      <c r="C16" s="309"/>
      <c r="D16" s="309"/>
      <c r="E16" s="309"/>
      <c r="F16" s="309"/>
      <c r="G16" s="309"/>
      <c r="H16" s="309"/>
      <c r="I16" s="309"/>
    </row>
    <row r="17" spans="1:10" s="183" customFormat="1" ht="16.5" customHeight="1">
      <c r="A17" s="309" t="s">
        <v>152</v>
      </c>
      <c r="B17" s="309"/>
      <c r="C17" s="309"/>
      <c r="D17" s="309"/>
      <c r="E17" s="309"/>
      <c r="F17" s="309"/>
      <c r="G17" s="309"/>
      <c r="H17" s="309"/>
      <c r="I17" s="309"/>
      <c r="J17" s="179"/>
    </row>
    <row r="18" spans="1:10" s="183" customFormat="1" ht="21" customHeight="1">
      <c r="A18" s="309" t="s">
        <v>130</v>
      </c>
      <c r="B18" s="309"/>
      <c r="C18" s="309"/>
      <c r="D18" s="309"/>
      <c r="E18" s="309"/>
      <c r="F18" s="309"/>
      <c r="G18" s="309"/>
      <c r="H18" s="309"/>
      <c r="I18" s="309"/>
      <c r="J18" s="179"/>
    </row>
    <row r="19" spans="1:10" s="183" customFormat="1" ht="21" customHeight="1">
      <c r="A19" s="309" t="s">
        <v>164</v>
      </c>
      <c r="B19" s="309"/>
      <c r="C19" s="309"/>
      <c r="D19" s="309"/>
      <c r="E19" s="309"/>
      <c r="F19" s="309"/>
      <c r="G19" s="309"/>
      <c r="H19" s="309"/>
      <c r="I19" s="309"/>
      <c r="J19" s="256"/>
    </row>
    <row r="20" spans="1:10" s="183" customFormat="1" ht="21" customHeight="1">
      <c r="A20" s="309" t="s">
        <v>153</v>
      </c>
      <c r="B20" s="309"/>
      <c r="C20" s="309"/>
      <c r="D20" s="309"/>
      <c r="E20" s="309"/>
      <c r="F20" s="309"/>
      <c r="G20" s="309"/>
      <c r="H20" s="309"/>
      <c r="I20" s="309"/>
      <c r="J20" s="11"/>
    </row>
    <row r="21" spans="1:10" s="183" customFormat="1" ht="72" customHeight="1">
      <c r="A21" s="304" t="s">
        <v>21</v>
      </c>
      <c r="B21" s="304"/>
      <c r="C21" s="304"/>
      <c r="D21" s="304"/>
      <c r="E21" s="304"/>
      <c r="F21" s="304"/>
      <c r="J21" s="257"/>
    </row>
    <row r="22" spans="1:11" s="183" customFormat="1" ht="22.5" customHeight="1">
      <c r="A22" s="300" t="s">
        <v>63</v>
      </c>
      <c r="B22" s="300"/>
      <c r="C22" s="300"/>
      <c r="D22" s="300"/>
      <c r="E22" s="184"/>
      <c r="F22" s="184"/>
      <c r="G22" s="184"/>
      <c r="H22" s="184"/>
      <c r="I22" s="184"/>
      <c r="J22" s="184"/>
      <c r="K22" s="271">
        <v>13</v>
      </c>
    </row>
  </sheetData>
  <sheetProtection/>
  <mergeCells count="12">
    <mergeCell ref="A19:I19"/>
    <mergeCell ref="A15:C15"/>
    <mergeCell ref="A18:I18"/>
    <mergeCell ref="A1:K1"/>
    <mergeCell ref="A22:D22"/>
    <mergeCell ref="A2:D2"/>
    <mergeCell ref="A21:F21"/>
    <mergeCell ref="A16:I16"/>
    <mergeCell ref="A17:I17"/>
    <mergeCell ref="A3:A4"/>
    <mergeCell ref="A20:I20"/>
    <mergeCell ref="A14:C14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33"/>
  <sheetViews>
    <sheetView rightToLeft="1" view="pageBreakPreview" zoomScaleSheetLayoutView="100" zoomScalePageLayoutView="0" workbookViewId="0" topLeftCell="A16">
      <selection activeCell="E26" sqref="E26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5" width="15.8515625" style="0" customWidth="1"/>
    <col min="6" max="7" width="8.140625" style="0" customWidth="1"/>
    <col min="8" max="8" width="8.00390625" style="0" customWidth="1"/>
    <col min="9" max="9" width="8.140625" style="0" customWidth="1"/>
    <col min="10" max="10" width="8.00390625" style="0" customWidth="1"/>
    <col min="11" max="12" width="7.8515625" style="0" customWidth="1"/>
  </cols>
  <sheetData>
    <row r="1" spans="1:5" s="94" customFormat="1" ht="33.75" customHeight="1">
      <c r="A1" s="294" t="s">
        <v>150</v>
      </c>
      <c r="B1" s="294"/>
      <c r="C1" s="294"/>
      <c r="D1" s="294"/>
      <c r="E1" s="294"/>
    </row>
    <row r="2" spans="1:5" s="94" customFormat="1" ht="20.25" customHeight="1" thickBot="1">
      <c r="A2" s="93" t="s">
        <v>104</v>
      </c>
      <c r="B2" s="93"/>
      <c r="C2" s="93"/>
      <c r="D2" s="126"/>
      <c r="E2" s="217" t="s">
        <v>87</v>
      </c>
    </row>
    <row r="3" spans="1:5" ht="27" customHeight="1" thickTop="1">
      <c r="A3" s="296" t="s">
        <v>56</v>
      </c>
      <c r="B3" s="296" t="s">
        <v>23</v>
      </c>
      <c r="C3" s="292" t="s">
        <v>88</v>
      </c>
      <c r="D3" s="292"/>
      <c r="E3" s="292"/>
    </row>
    <row r="4" spans="1:5" ht="24" customHeight="1">
      <c r="A4" s="297"/>
      <c r="B4" s="297"/>
      <c r="C4" s="121" t="s">
        <v>1</v>
      </c>
      <c r="D4" s="121" t="s">
        <v>0</v>
      </c>
      <c r="E4" s="121" t="s">
        <v>42</v>
      </c>
    </row>
    <row r="5" spans="1:5" ht="22.5" customHeight="1">
      <c r="A5" s="315" t="s">
        <v>39</v>
      </c>
      <c r="B5" s="57" t="s">
        <v>24</v>
      </c>
      <c r="C5" s="186" t="s">
        <v>112</v>
      </c>
      <c r="D5" s="186" t="s">
        <v>112</v>
      </c>
      <c r="E5" s="279" t="s">
        <v>112</v>
      </c>
    </row>
    <row r="6" spans="1:5" ht="22.5" customHeight="1">
      <c r="A6" s="316"/>
      <c r="B6" s="58" t="s">
        <v>25</v>
      </c>
      <c r="C6" s="187">
        <v>5</v>
      </c>
      <c r="D6" s="187">
        <v>14</v>
      </c>
      <c r="E6" s="280">
        <v>9</v>
      </c>
    </row>
    <row r="7" spans="1:5" ht="22.5" customHeight="1">
      <c r="A7" s="317"/>
      <c r="B7" s="61" t="s">
        <v>26</v>
      </c>
      <c r="C7" s="186" t="s">
        <v>112</v>
      </c>
      <c r="D7" s="186" t="s">
        <v>112</v>
      </c>
      <c r="E7" s="279" t="s">
        <v>112</v>
      </c>
    </row>
    <row r="8" spans="1:5" ht="22.5" customHeight="1">
      <c r="A8" s="318" t="s">
        <v>40</v>
      </c>
      <c r="B8" s="60" t="s">
        <v>27</v>
      </c>
      <c r="C8" s="188">
        <v>8</v>
      </c>
      <c r="D8" s="188">
        <v>12</v>
      </c>
      <c r="E8" s="281" t="s">
        <v>162</v>
      </c>
    </row>
    <row r="9" spans="1:8" ht="22.5" customHeight="1">
      <c r="A9" s="316"/>
      <c r="B9" s="58" t="s">
        <v>131</v>
      </c>
      <c r="C9" s="186">
        <v>23</v>
      </c>
      <c r="D9" s="186">
        <v>26</v>
      </c>
      <c r="E9" s="282" t="s">
        <v>158</v>
      </c>
      <c r="H9" t="s">
        <v>58</v>
      </c>
    </row>
    <row r="10" spans="1:5" ht="22.5" customHeight="1">
      <c r="A10" s="316"/>
      <c r="B10" s="58" t="s">
        <v>29</v>
      </c>
      <c r="C10" s="187">
        <v>2</v>
      </c>
      <c r="D10" s="187">
        <v>26</v>
      </c>
      <c r="E10" s="283">
        <v>13</v>
      </c>
    </row>
    <row r="11" spans="1:5" ht="22.5" customHeight="1">
      <c r="A11" s="316"/>
      <c r="B11" s="58" t="s">
        <v>30</v>
      </c>
      <c r="C11" s="187">
        <v>6</v>
      </c>
      <c r="D11" s="187">
        <v>18</v>
      </c>
      <c r="E11" s="283">
        <v>12</v>
      </c>
    </row>
    <row r="12" spans="1:5" ht="22.5" customHeight="1">
      <c r="A12" s="316"/>
      <c r="B12" s="58" t="s">
        <v>31</v>
      </c>
      <c r="C12" s="189">
        <v>3</v>
      </c>
      <c r="D12" s="187">
        <v>17</v>
      </c>
      <c r="E12" s="283" t="s">
        <v>159</v>
      </c>
    </row>
    <row r="13" spans="1:5" ht="22.5" customHeight="1">
      <c r="A13" s="317"/>
      <c r="B13" s="61" t="s">
        <v>32</v>
      </c>
      <c r="C13" s="190">
        <v>6</v>
      </c>
      <c r="D13" s="190">
        <v>50</v>
      </c>
      <c r="E13" s="284">
        <v>16</v>
      </c>
    </row>
    <row r="14" spans="1:5" ht="22.5" customHeight="1">
      <c r="A14" s="315" t="s">
        <v>41</v>
      </c>
      <c r="B14" s="57" t="s">
        <v>33</v>
      </c>
      <c r="C14" s="186">
        <v>6</v>
      </c>
      <c r="D14" s="191">
        <v>27</v>
      </c>
      <c r="E14" s="278" t="s">
        <v>160</v>
      </c>
    </row>
    <row r="15" spans="1:5" ht="22.5" customHeight="1">
      <c r="A15" s="316"/>
      <c r="B15" s="58" t="s">
        <v>34</v>
      </c>
      <c r="C15" s="192">
        <v>9</v>
      </c>
      <c r="D15" s="187">
        <v>65</v>
      </c>
      <c r="E15" s="283">
        <v>25</v>
      </c>
    </row>
    <row r="16" spans="1:5" ht="22.5" customHeight="1">
      <c r="A16" s="316"/>
      <c r="B16" s="58" t="s">
        <v>35</v>
      </c>
      <c r="C16" s="187">
        <v>9</v>
      </c>
      <c r="D16" s="187">
        <v>35</v>
      </c>
      <c r="E16" s="283">
        <v>21</v>
      </c>
    </row>
    <row r="17" spans="1:5" ht="22.5" customHeight="1">
      <c r="A17" s="316"/>
      <c r="B17" s="58" t="s">
        <v>36</v>
      </c>
      <c r="C17" s="187">
        <v>14</v>
      </c>
      <c r="D17" s="187">
        <v>15</v>
      </c>
      <c r="E17" s="283">
        <v>14</v>
      </c>
    </row>
    <row r="18" spans="1:5" ht="22.5" customHeight="1">
      <c r="A18" s="316"/>
      <c r="B18" s="58" t="s">
        <v>37</v>
      </c>
      <c r="C18" s="187">
        <v>16</v>
      </c>
      <c r="D18" s="187">
        <v>63</v>
      </c>
      <c r="E18" s="283" t="s">
        <v>161</v>
      </c>
    </row>
    <row r="19" spans="1:5" ht="22.5" customHeight="1" thickBot="1">
      <c r="A19" s="319"/>
      <c r="B19" s="62" t="s">
        <v>38</v>
      </c>
      <c r="C19" s="193">
        <v>10</v>
      </c>
      <c r="D19" s="193">
        <v>11</v>
      </c>
      <c r="E19" s="285">
        <v>11</v>
      </c>
    </row>
    <row r="20" spans="1:5" ht="4.5" customHeight="1" thickTop="1">
      <c r="A20" s="29"/>
      <c r="B20" s="29"/>
      <c r="C20" s="30"/>
      <c r="D20" s="30"/>
      <c r="E20" s="30"/>
    </row>
    <row r="21" spans="1:11" ht="18" customHeight="1">
      <c r="A21" s="309" t="s">
        <v>82</v>
      </c>
      <c r="B21" s="309"/>
      <c r="C21" s="309"/>
      <c r="D21" s="81"/>
      <c r="E21" s="81"/>
      <c r="F21" s="11"/>
      <c r="G21" s="11"/>
      <c r="H21" s="11"/>
      <c r="I21" s="11"/>
      <c r="J21" s="11"/>
      <c r="K21" s="11"/>
    </row>
    <row r="22" spans="1:11" ht="18" customHeight="1">
      <c r="A22" s="309" t="s">
        <v>155</v>
      </c>
      <c r="B22" s="309"/>
      <c r="C22" s="309"/>
      <c r="D22" s="81"/>
      <c r="E22" s="81"/>
      <c r="F22" s="11"/>
      <c r="G22" s="11"/>
      <c r="H22" s="11"/>
      <c r="I22" s="11"/>
      <c r="J22" s="11"/>
      <c r="K22" s="11"/>
    </row>
    <row r="23" spans="1:11" ht="18" customHeight="1">
      <c r="A23" s="309" t="s">
        <v>156</v>
      </c>
      <c r="B23" s="309"/>
      <c r="C23" s="309"/>
      <c r="D23" s="81"/>
      <c r="E23" s="81"/>
      <c r="F23" s="11"/>
      <c r="G23" s="11"/>
      <c r="H23" s="11"/>
      <c r="I23" s="11"/>
      <c r="J23" s="11"/>
      <c r="K23" s="11"/>
    </row>
    <row r="24" spans="1:11" ht="18" customHeight="1">
      <c r="A24" s="309" t="s">
        <v>157</v>
      </c>
      <c r="B24" s="309"/>
      <c r="C24" s="309"/>
      <c r="D24" s="81"/>
      <c r="E24" s="81"/>
      <c r="F24" s="11"/>
      <c r="G24" s="11"/>
      <c r="H24" s="11"/>
      <c r="I24" s="11"/>
      <c r="J24" s="11"/>
      <c r="K24" s="11"/>
    </row>
    <row r="25" spans="1:5" ht="60.75" customHeight="1">
      <c r="A25" s="320" t="s">
        <v>132</v>
      </c>
      <c r="B25" s="320"/>
      <c r="C25" s="320"/>
      <c r="D25" s="20"/>
      <c r="E25" s="20"/>
    </row>
    <row r="26" spans="1:5" ht="22.5" customHeight="1">
      <c r="A26" s="300" t="s">
        <v>63</v>
      </c>
      <c r="B26" s="300"/>
      <c r="C26" s="24"/>
      <c r="D26" s="24"/>
      <c r="E26" s="52">
        <v>14</v>
      </c>
    </row>
    <row r="33" ht="12.75">
      <c r="E33" s="157"/>
    </row>
  </sheetData>
  <sheetProtection/>
  <mergeCells count="13">
    <mergeCell ref="A1:E1"/>
    <mergeCell ref="A25:C25"/>
    <mergeCell ref="A21:C21"/>
    <mergeCell ref="A26:B26"/>
    <mergeCell ref="A5:A7"/>
    <mergeCell ref="B3:B4"/>
    <mergeCell ref="A3:A4"/>
    <mergeCell ref="A8:A13"/>
    <mergeCell ref="A14:A19"/>
    <mergeCell ref="A23:C23"/>
    <mergeCell ref="A24:C24"/>
    <mergeCell ref="A22:C22"/>
    <mergeCell ref="C3:E3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B26"/>
  <sheetViews>
    <sheetView rightToLeft="1" view="pageBreakPreview" zoomScaleSheetLayoutView="100" zoomScalePageLayoutView="0" workbookViewId="0" topLeftCell="A19">
      <selection activeCell="O26" sqref="O26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s="94" customFormat="1" ht="21.75" customHeight="1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28" s="94" customFormat="1" ht="16.5" customHeight="1" thickBot="1">
      <c r="A2" s="323" t="s">
        <v>105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129" t="s">
        <v>89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15" ht="25.5" customHeight="1" thickTop="1">
      <c r="A3" s="296" t="s">
        <v>56</v>
      </c>
      <c r="B3" s="296" t="s">
        <v>23</v>
      </c>
      <c r="C3" s="292" t="s">
        <v>62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6" t="s">
        <v>90</v>
      </c>
    </row>
    <row r="4" spans="1:15" ht="24.75" customHeight="1">
      <c r="A4" s="297"/>
      <c r="B4" s="297"/>
      <c r="C4" s="101" t="s">
        <v>70</v>
      </c>
      <c r="D4" s="101" t="s">
        <v>8</v>
      </c>
      <c r="E4" s="101" t="s">
        <v>9</v>
      </c>
      <c r="F4" s="101" t="s">
        <v>10</v>
      </c>
      <c r="G4" s="101" t="s">
        <v>11</v>
      </c>
      <c r="H4" s="101" t="s">
        <v>12</v>
      </c>
      <c r="I4" s="101" t="s">
        <v>13</v>
      </c>
      <c r="J4" s="101" t="s">
        <v>14</v>
      </c>
      <c r="K4" s="101" t="s">
        <v>68</v>
      </c>
      <c r="L4" s="101" t="s">
        <v>43</v>
      </c>
      <c r="M4" s="101" t="s">
        <v>59</v>
      </c>
      <c r="N4" s="101" t="s">
        <v>69</v>
      </c>
      <c r="O4" s="297"/>
    </row>
    <row r="5" spans="1:15" ht="24" customHeight="1">
      <c r="A5" s="318" t="s">
        <v>39</v>
      </c>
      <c r="B5" s="60" t="s">
        <v>67</v>
      </c>
      <c r="C5" s="158" t="s">
        <v>112</v>
      </c>
      <c r="D5" s="158" t="s">
        <v>112</v>
      </c>
      <c r="E5" s="158" t="s">
        <v>112</v>
      </c>
      <c r="F5" s="158" t="s">
        <v>112</v>
      </c>
      <c r="G5" s="158" t="s">
        <v>112</v>
      </c>
      <c r="H5" s="158" t="s">
        <v>112</v>
      </c>
      <c r="I5" s="158" t="s">
        <v>112</v>
      </c>
      <c r="J5" s="158" t="s">
        <v>112</v>
      </c>
      <c r="K5" s="158" t="s">
        <v>112</v>
      </c>
      <c r="L5" s="158" t="s">
        <v>112</v>
      </c>
      <c r="M5" s="158" t="s">
        <v>112</v>
      </c>
      <c r="N5" s="158" t="s">
        <v>112</v>
      </c>
      <c r="O5" s="158" t="s">
        <v>112</v>
      </c>
    </row>
    <row r="6" spans="1:15" ht="24" customHeight="1">
      <c r="A6" s="316"/>
      <c r="B6" s="58" t="s">
        <v>25</v>
      </c>
      <c r="C6" s="136">
        <v>10</v>
      </c>
      <c r="D6" s="146">
        <v>9</v>
      </c>
      <c r="E6" s="146">
        <v>14</v>
      </c>
      <c r="F6" s="146">
        <v>12</v>
      </c>
      <c r="G6" s="141">
        <v>7</v>
      </c>
      <c r="H6" s="141">
        <v>6</v>
      </c>
      <c r="I6" s="141">
        <v>7</v>
      </c>
      <c r="J6" s="141">
        <v>9</v>
      </c>
      <c r="K6" s="141">
        <v>5</v>
      </c>
      <c r="L6" s="141">
        <v>9</v>
      </c>
      <c r="M6" s="141">
        <v>5</v>
      </c>
      <c r="N6" s="141">
        <v>10</v>
      </c>
      <c r="O6" s="142">
        <f>AVERAGE(C6:N6)</f>
        <v>8.583333333333334</v>
      </c>
    </row>
    <row r="7" spans="1:15" ht="24" customHeight="1">
      <c r="A7" s="317"/>
      <c r="B7" s="61" t="s">
        <v>26</v>
      </c>
      <c r="C7" s="159" t="s">
        <v>112</v>
      </c>
      <c r="D7" s="159" t="s">
        <v>112</v>
      </c>
      <c r="E7" s="159" t="s">
        <v>112</v>
      </c>
      <c r="F7" s="159" t="s">
        <v>112</v>
      </c>
      <c r="G7" s="159" t="s">
        <v>112</v>
      </c>
      <c r="H7" s="159" t="s">
        <v>112</v>
      </c>
      <c r="I7" s="159" t="s">
        <v>112</v>
      </c>
      <c r="J7" s="159" t="s">
        <v>112</v>
      </c>
      <c r="K7" s="159" t="s">
        <v>112</v>
      </c>
      <c r="L7" s="159" t="s">
        <v>112</v>
      </c>
      <c r="M7" s="159" t="s">
        <v>112</v>
      </c>
      <c r="N7" s="159" t="s">
        <v>112</v>
      </c>
      <c r="O7" s="159" t="s">
        <v>112</v>
      </c>
    </row>
    <row r="8" spans="1:15" ht="24" customHeight="1">
      <c r="A8" s="324" t="s">
        <v>40</v>
      </c>
      <c r="B8" s="60" t="s">
        <v>27</v>
      </c>
      <c r="C8" s="158" t="s">
        <v>112</v>
      </c>
      <c r="D8" s="158" t="s">
        <v>112</v>
      </c>
      <c r="E8" s="158" t="s">
        <v>112</v>
      </c>
      <c r="F8" s="158" t="s">
        <v>112</v>
      </c>
      <c r="G8" s="158" t="s">
        <v>112</v>
      </c>
      <c r="H8" s="158" t="s">
        <v>112</v>
      </c>
      <c r="I8" s="140">
        <v>12</v>
      </c>
      <c r="J8" s="140">
        <v>10</v>
      </c>
      <c r="K8" s="140">
        <v>10</v>
      </c>
      <c r="L8" s="158" t="s">
        <v>112</v>
      </c>
      <c r="M8" s="158" t="s">
        <v>112</v>
      </c>
      <c r="N8" s="135">
        <v>8</v>
      </c>
      <c r="O8" s="277" t="s">
        <v>162</v>
      </c>
    </row>
    <row r="9" spans="1:15" ht="24" customHeight="1">
      <c r="A9" s="325"/>
      <c r="B9" s="63" t="s">
        <v>28</v>
      </c>
      <c r="C9" s="136">
        <v>23</v>
      </c>
      <c r="D9" s="136">
        <v>24</v>
      </c>
      <c r="E9" s="136">
        <v>24</v>
      </c>
      <c r="F9" s="262" t="s">
        <v>112</v>
      </c>
      <c r="G9" s="262" t="s">
        <v>112</v>
      </c>
      <c r="H9" s="262" t="s">
        <v>112</v>
      </c>
      <c r="I9" s="141">
        <v>26</v>
      </c>
      <c r="J9" s="141">
        <v>25</v>
      </c>
      <c r="K9" s="141">
        <v>26</v>
      </c>
      <c r="L9" s="141">
        <v>25</v>
      </c>
      <c r="M9" s="141">
        <v>24</v>
      </c>
      <c r="N9" s="141">
        <v>24</v>
      </c>
      <c r="O9" s="286" t="s">
        <v>163</v>
      </c>
    </row>
    <row r="10" spans="1:15" s="91" customFormat="1" ht="24" customHeight="1">
      <c r="A10" s="325"/>
      <c r="B10" s="90" t="s">
        <v>29</v>
      </c>
      <c r="C10" s="141">
        <v>2</v>
      </c>
      <c r="D10" s="143">
        <v>2</v>
      </c>
      <c r="E10" s="143">
        <v>7</v>
      </c>
      <c r="F10" s="143">
        <v>5</v>
      </c>
      <c r="G10" s="143">
        <v>13</v>
      </c>
      <c r="H10" s="143">
        <v>13</v>
      </c>
      <c r="I10" s="136">
        <v>26</v>
      </c>
      <c r="J10" s="136">
        <v>24</v>
      </c>
      <c r="K10" s="144">
        <v>20</v>
      </c>
      <c r="L10" s="136">
        <v>20</v>
      </c>
      <c r="M10" s="136">
        <v>10</v>
      </c>
      <c r="N10" s="143">
        <v>16</v>
      </c>
      <c r="O10" s="266">
        <f aca="true" t="shared" si="0" ref="O10:O19">AVERAGE(C10:N10)</f>
        <v>13.166666666666666</v>
      </c>
    </row>
    <row r="11" spans="1:15" ht="24" customHeight="1">
      <c r="A11" s="325"/>
      <c r="B11" s="58" t="s">
        <v>30</v>
      </c>
      <c r="C11" s="146">
        <v>15</v>
      </c>
      <c r="D11" s="146">
        <v>6</v>
      </c>
      <c r="E11" s="146">
        <v>14</v>
      </c>
      <c r="F11" s="146">
        <v>17</v>
      </c>
      <c r="G11" s="146">
        <v>18</v>
      </c>
      <c r="H11" s="146">
        <v>10</v>
      </c>
      <c r="I11" s="146">
        <v>6</v>
      </c>
      <c r="J11" s="141">
        <v>16</v>
      </c>
      <c r="K11" s="141">
        <v>8</v>
      </c>
      <c r="L11" s="141">
        <v>10</v>
      </c>
      <c r="M11" s="141">
        <v>10</v>
      </c>
      <c r="N11" s="146">
        <v>10</v>
      </c>
      <c r="O11" s="267">
        <f t="shared" si="0"/>
        <v>11.666666666666666</v>
      </c>
    </row>
    <row r="12" spans="1:15" ht="24" customHeight="1">
      <c r="A12" s="325"/>
      <c r="B12" s="58" t="s">
        <v>31</v>
      </c>
      <c r="C12" s="146">
        <v>3</v>
      </c>
      <c r="D12" s="146">
        <v>3</v>
      </c>
      <c r="E12" s="146">
        <v>3</v>
      </c>
      <c r="F12" s="146">
        <v>17</v>
      </c>
      <c r="G12" s="146">
        <v>10</v>
      </c>
      <c r="H12" s="146">
        <v>5</v>
      </c>
      <c r="I12" s="146">
        <v>4</v>
      </c>
      <c r="J12" s="146">
        <v>7</v>
      </c>
      <c r="K12" s="136">
        <v>5</v>
      </c>
      <c r="L12" s="141">
        <v>8</v>
      </c>
      <c r="M12" s="160" t="s">
        <v>112</v>
      </c>
      <c r="N12" s="263" t="s">
        <v>112</v>
      </c>
      <c r="O12" s="287" t="s">
        <v>159</v>
      </c>
    </row>
    <row r="13" spans="1:15" ht="24" customHeight="1">
      <c r="A13" s="326"/>
      <c r="B13" s="61" t="s">
        <v>32</v>
      </c>
      <c r="C13" s="147">
        <v>19</v>
      </c>
      <c r="D13" s="147">
        <v>10</v>
      </c>
      <c r="E13" s="147">
        <v>17</v>
      </c>
      <c r="F13" s="147">
        <v>19</v>
      </c>
      <c r="G13" s="147">
        <v>18</v>
      </c>
      <c r="H13" s="147">
        <v>50</v>
      </c>
      <c r="I13" s="147">
        <v>10</v>
      </c>
      <c r="J13" s="147">
        <v>10</v>
      </c>
      <c r="K13" s="147">
        <v>12</v>
      </c>
      <c r="L13" s="139">
        <v>10</v>
      </c>
      <c r="M13" s="139">
        <v>9</v>
      </c>
      <c r="N13" s="147">
        <v>6</v>
      </c>
      <c r="O13" s="268">
        <f t="shared" si="0"/>
        <v>15.833333333333334</v>
      </c>
    </row>
    <row r="14" spans="1:15" ht="24" customHeight="1">
      <c r="A14" s="318" t="s">
        <v>41</v>
      </c>
      <c r="B14" s="60" t="s">
        <v>64</v>
      </c>
      <c r="C14" s="148">
        <v>14</v>
      </c>
      <c r="D14" s="148">
        <v>16</v>
      </c>
      <c r="E14" s="148">
        <v>27</v>
      </c>
      <c r="F14" s="148">
        <v>27</v>
      </c>
      <c r="G14" s="135">
        <v>11</v>
      </c>
      <c r="H14" s="135">
        <v>11</v>
      </c>
      <c r="I14" s="135">
        <v>11</v>
      </c>
      <c r="J14" s="135">
        <v>9</v>
      </c>
      <c r="K14" s="148">
        <v>14</v>
      </c>
      <c r="L14" s="135">
        <v>6</v>
      </c>
      <c r="M14" s="264" t="s">
        <v>112</v>
      </c>
      <c r="N14" s="265" t="s">
        <v>112</v>
      </c>
      <c r="O14" s="288" t="s">
        <v>160</v>
      </c>
    </row>
    <row r="15" spans="1:15" ht="24" customHeight="1">
      <c r="A15" s="316"/>
      <c r="B15" s="58" t="s">
        <v>34</v>
      </c>
      <c r="C15" s="146">
        <v>13</v>
      </c>
      <c r="D15" s="146">
        <v>12</v>
      </c>
      <c r="E15" s="146">
        <v>29</v>
      </c>
      <c r="F15" s="146">
        <v>21</v>
      </c>
      <c r="G15" s="146">
        <v>9</v>
      </c>
      <c r="H15" s="146">
        <v>12</v>
      </c>
      <c r="I15" s="146">
        <v>17</v>
      </c>
      <c r="J15" s="141">
        <v>27</v>
      </c>
      <c r="K15" s="141">
        <v>42</v>
      </c>
      <c r="L15" s="141">
        <v>65</v>
      </c>
      <c r="M15" s="141">
        <v>45</v>
      </c>
      <c r="N15" s="146">
        <v>13</v>
      </c>
      <c r="O15" s="267">
        <f t="shared" si="0"/>
        <v>25.416666666666668</v>
      </c>
    </row>
    <row r="16" spans="1:15" ht="24" customHeight="1">
      <c r="A16" s="316"/>
      <c r="B16" s="58" t="s">
        <v>35</v>
      </c>
      <c r="C16" s="146">
        <v>35</v>
      </c>
      <c r="D16" s="146">
        <v>22</v>
      </c>
      <c r="E16" s="146">
        <v>34</v>
      </c>
      <c r="F16" s="146">
        <v>35</v>
      </c>
      <c r="G16" s="146">
        <v>28</v>
      </c>
      <c r="H16" s="146">
        <v>16</v>
      </c>
      <c r="I16" s="146">
        <v>19</v>
      </c>
      <c r="J16" s="146">
        <v>15</v>
      </c>
      <c r="K16" s="137">
        <v>13</v>
      </c>
      <c r="L16" s="138">
        <v>10</v>
      </c>
      <c r="M16" s="138">
        <v>9</v>
      </c>
      <c r="N16" s="137">
        <v>15</v>
      </c>
      <c r="O16" s="267">
        <f t="shared" si="0"/>
        <v>20.916666666666668</v>
      </c>
    </row>
    <row r="17" spans="1:15" ht="24" customHeight="1">
      <c r="A17" s="316"/>
      <c r="B17" s="58" t="s">
        <v>36</v>
      </c>
      <c r="C17" s="141">
        <v>14</v>
      </c>
      <c r="D17" s="141">
        <v>14</v>
      </c>
      <c r="E17" s="146">
        <v>14</v>
      </c>
      <c r="F17" s="146">
        <v>14</v>
      </c>
      <c r="G17" s="146">
        <v>14</v>
      </c>
      <c r="H17" s="146">
        <v>15</v>
      </c>
      <c r="I17" s="146">
        <v>15</v>
      </c>
      <c r="J17" s="146">
        <v>15</v>
      </c>
      <c r="K17" s="146">
        <v>14</v>
      </c>
      <c r="L17" s="141">
        <v>14</v>
      </c>
      <c r="M17" s="146">
        <v>14</v>
      </c>
      <c r="N17" s="146">
        <v>14</v>
      </c>
      <c r="O17" s="267">
        <f t="shared" si="0"/>
        <v>14.25</v>
      </c>
    </row>
    <row r="18" spans="1:15" ht="24" customHeight="1">
      <c r="A18" s="316"/>
      <c r="B18" s="58" t="s">
        <v>37</v>
      </c>
      <c r="C18" s="146">
        <v>28</v>
      </c>
      <c r="D18" s="146">
        <v>16</v>
      </c>
      <c r="E18" s="146">
        <v>37</v>
      </c>
      <c r="F18" s="146">
        <v>32</v>
      </c>
      <c r="G18" s="146">
        <v>37</v>
      </c>
      <c r="H18" s="146">
        <v>41</v>
      </c>
      <c r="I18" s="146">
        <v>63</v>
      </c>
      <c r="J18" s="146">
        <v>35</v>
      </c>
      <c r="K18" s="146">
        <v>30</v>
      </c>
      <c r="L18" s="160" t="s">
        <v>112</v>
      </c>
      <c r="M18" s="160" t="s">
        <v>112</v>
      </c>
      <c r="N18" s="263" t="s">
        <v>112</v>
      </c>
      <c r="O18" s="288" t="s">
        <v>161</v>
      </c>
    </row>
    <row r="19" spans="1:15" ht="24" customHeight="1" thickBot="1">
      <c r="A19" s="319"/>
      <c r="B19" s="62" t="s">
        <v>38</v>
      </c>
      <c r="C19" s="149">
        <v>10</v>
      </c>
      <c r="D19" s="149">
        <v>11</v>
      </c>
      <c r="E19" s="149">
        <v>11</v>
      </c>
      <c r="F19" s="149">
        <v>11</v>
      </c>
      <c r="G19" s="149">
        <v>11</v>
      </c>
      <c r="H19" s="149">
        <v>10</v>
      </c>
      <c r="I19" s="149">
        <v>10</v>
      </c>
      <c r="J19" s="149">
        <v>11</v>
      </c>
      <c r="K19" s="149">
        <v>11</v>
      </c>
      <c r="L19" s="150">
        <v>11</v>
      </c>
      <c r="M19" s="150">
        <v>10</v>
      </c>
      <c r="N19" s="149">
        <v>10</v>
      </c>
      <c r="O19" s="269">
        <f t="shared" si="0"/>
        <v>10.583333333333334</v>
      </c>
    </row>
    <row r="20" spans="1:14" ht="2.25" customHeight="1" thickTop="1">
      <c r="A20" s="321"/>
      <c r="B20" s="32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5" ht="18.75" customHeight="1">
      <c r="A21" s="327" t="s">
        <v>82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spans="1:15" ht="16.5" customHeight="1">
      <c r="A22" s="270" t="s">
        <v>155</v>
      </c>
      <c r="B22" s="270"/>
      <c r="C22" s="270"/>
      <c r="D22" s="273"/>
      <c r="E22" s="273"/>
      <c r="F22" s="273"/>
      <c r="G22" s="273"/>
      <c r="H22" s="273"/>
      <c r="I22" s="273"/>
      <c r="J22" s="274"/>
      <c r="K22" s="274"/>
      <c r="L22" s="274"/>
      <c r="M22" s="274"/>
      <c r="N22" s="274"/>
      <c r="O22" s="273"/>
    </row>
    <row r="23" spans="1:15" ht="24" customHeight="1">
      <c r="A23" s="270" t="s">
        <v>156</v>
      </c>
      <c r="B23" s="270"/>
      <c r="C23" s="270"/>
      <c r="D23" s="272"/>
      <c r="E23" s="272"/>
      <c r="F23" s="272"/>
      <c r="G23" s="272"/>
      <c r="H23" s="272"/>
      <c r="I23" s="272"/>
      <c r="J23" s="275"/>
      <c r="K23" s="275"/>
      <c r="L23" s="275"/>
      <c r="M23" s="275"/>
      <c r="N23" s="275"/>
      <c r="O23" s="273"/>
    </row>
    <row r="24" spans="1:15" ht="15" customHeight="1">
      <c r="A24" s="309" t="s">
        <v>157</v>
      </c>
      <c r="B24" s="309"/>
      <c r="C24" s="309"/>
      <c r="D24" s="272"/>
      <c r="E24" s="272"/>
      <c r="F24" s="272"/>
      <c r="G24" s="272"/>
      <c r="H24" s="272"/>
      <c r="I24" s="272"/>
      <c r="J24" s="275"/>
      <c r="K24" s="275"/>
      <c r="L24" s="275"/>
      <c r="M24" s="275"/>
      <c r="N24" s="275"/>
      <c r="O24" s="273"/>
    </row>
    <row r="25" spans="1:15" ht="19.5" customHeight="1">
      <c r="A25" s="328" t="s">
        <v>132</v>
      </c>
      <c r="B25" s="328"/>
      <c r="C25" s="328"/>
      <c r="D25" s="328"/>
      <c r="E25" s="328"/>
      <c r="F25" s="328"/>
      <c r="G25" s="328"/>
      <c r="H25" s="328"/>
      <c r="I25" s="328"/>
      <c r="J25" s="275"/>
      <c r="K25" s="275"/>
      <c r="L25" s="275"/>
      <c r="M25" s="275"/>
      <c r="N25" s="275"/>
      <c r="O25" s="276"/>
    </row>
    <row r="26" spans="1:15" ht="22.5" customHeight="1">
      <c r="A26" s="300" t="s">
        <v>63</v>
      </c>
      <c r="B26" s="300"/>
      <c r="C26" s="300"/>
      <c r="D26" s="322"/>
      <c r="E26" s="322"/>
      <c r="F26" s="322"/>
      <c r="G26" s="322"/>
      <c r="H26" s="322"/>
      <c r="I26" s="322"/>
      <c r="J26" s="322"/>
      <c r="K26" s="32"/>
      <c r="L26" s="32"/>
      <c r="M26" s="32"/>
      <c r="N26" s="32"/>
      <c r="O26" s="52">
        <v>15</v>
      </c>
    </row>
  </sheetData>
  <sheetProtection/>
  <mergeCells count="15">
    <mergeCell ref="A1:O1"/>
    <mergeCell ref="O3:O4"/>
    <mergeCell ref="A3:A4"/>
    <mergeCell ref="C3:N3"/>
    <mergeCell ref="A5:A7"/>
    <mergeCell ref="A25:I25"/>
    <mergeCell ref="A24:C24"/>
    <mergeCell ref="A26:C26"/>
    <mergeCell ref="A20:B20"/>
    <mergeCell ref="D26:J26"/>
    <mergeCell ref="A2:N2"/>
    <mergeCell ref="A8:A13"/>
    <mergeCell ref="A14:A19"/>
    <mergeCell ref="B3:B4"/>
    <mergeCell ref="A21:O21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32"/>
  <sheetViews>
    <sheetView rightToLeft="1" view="pageBreakPreview" zoomScaleSheetLayoutView="100" zoomScalePageLayoutView="0" workbookViewId="0" topLeftCell="A16">
      <selection activeCell="F23" sqref="F23"/>
    </sheetView>
  </sheetViews>
  <sheetFormatPr defaultColWidth="9.140625" defaultRowHeight="12.75"/>
  <cols>
    <col min="1" max="6" width="14.7109375" style="0" customWidth="1"/>
    <col min="12" max="12" width="24.00390625" style="0" customWidth="1"/>
    <col min="13" max="13" width="12.140625" style="0" customWidth="1"/>
  </cols>
  <sheetData>
    <row r="1" spans="1:6" s="214" customFormat="1" ht="33" customHeight="1">
      <c r="A1" s="329" t="s">
        <v>139</v>
      </c>
      <c r="B1" s="329"/>
      <c r="C1" s="329"/>
      <c r="D1" s="329"/>
      <c r="E1" s="329"/>
      <c r="F1" s="329"/>
    </row>
    <row r="2" spans="1:6" s="14" customFormat="1" ht="21" customHeight="1" thickBot="1">
      <c r="A2" s="215" t="s">
        <v>106</v>
      </c>
      <c r="B2" s="216"/>
      <c r="C2" s="216"/>
      <c r="D2" s="330"/>
      <c r="E2" s="330"/>
      <c r="F2" s="330"/>
    </row>
    <row r="3" spans="1:6" s="94" customFormat="1" ht="30.75" customHeight="1" thickTop="1">
      <c r="A3" s="296" t="s">
        <v>22</v>
      </c>
      <c r="B3" s="180" t="s">
        <v>119</v>
      </c>
      <c r="C3" s="180" t="s">
        <v>120</v>
      </c>
      <c r="D3" s="180" t="s">
        <v>84</v>
      </c>
      <c r="E3" s="180" t="s">
        <v>122</v>
      </c>
      <c r="F3" s="180" t="s">
        <v>138</v>
      </c>
    </row>
    <row r="4" spans="1:6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118</v>
      </c>
    </row>
    <row r="5" spans="1:8" ht="24" customHeight="1">
      <c r="A5" s="57" t="s">
        <v>7</v>
      </c>
      <c r="B5" s="128">
        <v>0.038</v>
      </c>
      <c r="C5" s="128" t="s">
        <v>112</v>
      </c>
      <c r="D5" s="128">
        <v>1.214</v>
      </c>
      <c r="E5" s="128">
        <v>1.758</v>
      </c>
      <c r="F5" s="128" t="s">
        <v>112</v>
      </c>
      <c r="G5" s="128">
        <v>0.206</v>
      </c>
      <c r="H5">
        <f>G5*1000</f>
        <v>206</v>
      </c>
    </row>
    <row r="6" spans="1:13" ht="24" customHeight="1">
      <c r="A6" s="57" t="s">
        <v>8</v>
      </c>
      <c r="B6" s="128">
        <v>0.02</v>
      </c>
      <c r="C6" s="128">
        <v>0.032</v>
      </c>
      <c r="D6" s="128">
        <v>0.885</v>
      </c>
      <c r="E6" s="128">
        <v>1.731</v>
      </c>
      <c r="F6" s="145">
        <v>46</v>
      </c>
      <c r="G6" s="128">
        <v>0.13</v>
      </c>
      <c r="H6">
        <f aca="true" t="shared" si="0" ref="H6:H16">G6*1000</f>
        <v>130</v>
      </c>
      <c r="K6" s="200" t="s">
        <v>29</v>
      </c>
      <c r="L6" s="200" t="s">
        <v>92</v>
      </c>
      <c r="M6" s="290">
        <v>0.038</v>
      </c>
    </row>
    <row r="7" spans="1:13" ht="24" customHeight="1">
      <c r="A7" s="57" t="s">
        <v>55</v>
      </c>
      <c r="B7" s="128">
        <v>0.027</v>
      </c>
      <c r="C7" s="128">
        <v>0.02</v>
      </c>
      <c r="D7" s="128">
        <v>0.71</v>
      </c>
      <c r="E7" s="128">
        <v>1.769</v>
      </c>
      <c r="F7" s="145">
        <v>33</v>
      </c>
      <c r="G7" s="128">
        <v>0.194</v>
      </c>
      <c r="H7">
        <f t="shared" si="0"/>
        <v>194</v>
      </c>
      <c r="K7" s="200"/>
      <c r="L7" s="200" t="s">
        <v>96</v>
      </c>
      <c r="M7" s="289">
        <v>0.038</v>
      </c>
    </row>
    <row r="8" spans="1:13" ht="24" customHeight="1">
      <c r="A8" s="57" t="s">
        <v>10</v>
      </c>
      <c r="B8" s="128">
        <v>0.02</v>
      </c>
      <c r="C8" s="128">
        <v>0.019</v>
      </c>
      <c r="D8" s="128">
        <v>0.632</v>
      </c>
      <c r="E8" s="128">
        <v>1.798</v>
      </c>
      <c r="F8" s="145">
        <v>25</v>
      </c>
      <c r="G8" s="128">
        <v>0.1</v>
      </c>
      <c r="H8">
        <f t="shared" si="0"/>
        <v>100</v>
      </c>
      <c r="K8" s="200"/>
      <c r="L8" s="200" t="s">
        <v>93</v>
      </c>
      <c r="M8" s="289">
        <v>0.029</v>
      </c>
    </row>
    <row r="9" spans="1:13" ht="24" customHeight="1">
      <c r="A9" s="57" t="s">
        <v>54</v>
      </c>
      <c r="B9" s="128">
        <v>0.025</v>
      </c>
      <c r="C9" s="128">
        <v>0.02</v>
      </c>
      <c r="D9" s="128">
        <v>0.643</v>
      </c>
      <c r="E9" s="128">
        <v>1.851</v>
      </c>
      <c r="F9" s="145">
        <v>28</v>
      </c>
      <c r="G9" s="128">
        <v>0.141</v>
      </c>
      <c r="H9">
        <f t="shared" si="0"/>
        <v>141</v>
      </c>
      <c r="K9" s="200" t="s">
        <v>30</v>
      </c>
      <c r="L9" s="200" t="s">
        <v>94</v>
      </c>
      <c r="M9" s="289">
        <v>0.009</v>
      </c>
    </row>
    <row r="10" spans="1:13" ht="24" customHeight="1">
      <c r="A10" s="58" t="s">
        <v>12</v>
      </c>
      <c r="B10" s="128">
        <v>0.032</v>
      </c>
      <c r="C10" s="128">
        <v>0.026</v>
      </c>
      <c r="D10" s="128">
        <v>0.574</v>
      </c>
      <c r="E10" s="128">
        <v>1.833</v>
      </c>
      <c r="F10" s="145">
        <v>41</v>
      </c>
      <c r="G10" s="128">
        <v>0.15</v>
      </c>
      <c r="H10">
        <f t="shared" si="0"/>
        <v>150</v>
      </c>
      <c r="K10" s="200"/>
      <c r="L10" s="200" t="s">
        <v>95</v>
      </c>
      <c r="M10" s="289">
        <v>0.016</v>
      </c>
    </row>
    <row r="11" spans="1:13" ht="24" customHeight="1">
      <c r="A11" s="58" t="s">
        <v>13</v>
      </c>
      <c r="B11" s="128">
        <v>0.036</v>
      </c>
      <c r="C11" s="128">
        <v>0.028</v>
      </c>
      <c r="D11" s="128">
        <v>0.521</v>
      </c>
      <c r="E11" s="128">
        <v>1.855</v>
      </c>
      <c r="F11" s="145">
        <v>31</v>
      </c>
      <c r="G11" s="128">
        <v>0.192</v>
      </c>
      <c r="H11">
        <f t="shared" si="0"/>
        <v>192</v>
      </c>
      <c r="K11" s="200"/>
      <c r="L11" s="200" t="s">
        <v>165</v>
      </c>
      <c r="M11" s="289">
        <v>0.017</v>
      </c>
    </row>
    <row r="12" spans="1:13" ht="24" customHeight="1">
      <c r="A12" s="58" t="s">
        <v>14</v>
      </c>
      <c r="B12" s="128">
        <v>0.034</v>
      </c>
      <c r="C12" s="128">
        <v>0.033</v>
      </c>
      <c r="D12" s="128">
        <v>0.561</v>
      </c>
      <c r="E12" s="128">
        <v>1.854</v>
      </c>
      <c r="F12" s="145">
        <v>39</v>
      </c>
      <c r="G12" s="128">
        <v>0.193</v>
      </c>
      <c r="H12">
        <f t="shared" si="0"/>
        <v>193</v>
      </c>
      <c r="K12" s="200"/>
      <c r="L12" s="200"/>
      <c r="M12" s="201"/>
    </row>
    <row r="13" spans="1:13" ht="24" customHeight="1">
      <c r="A13" s="58" t="s">
        <v>44</v>
      </c>
      <c r="B13" s="128">
        <v>0.038</v>
      </c>
      <c r="C13" s="134">
        <v>0.034</v>
      </c>
      <c r="D13" s="128">
        <v>0.649</v>
      </c>
      <c r="E13" s="128">
        <v>1.866</v>
      </c>
      <c r="F13" s="145">
        <v>42</v>
      </c>
      <c r="G13" s="128">
        <v>0.149</v>
      </c>
      <c r="H13">
        <f t="shared" si="0"/>
        <v>149</v>
      </c>
      <c r="K13" s="202"/>
      <c r="L13" s="203"/>
      <c r="M13" s="204"/>
    </row>
    <row r="14" spans="1:13" ht="24" customHeight="1">
      <c r="A14" s="58" t="s">
        <v>45</v>
      </c>
      <c r="B14" s="128">
        <v>0.067</v>
      </c>
      <c r="C14" s="134">
        <v>0.045</v>
      </c>
      <c r="D14" s="128">
        <v>0.908</v>
      </c>
      <c r="E14" s="128">
        <v>1.89</v>
      </c>
      <c r="F14" s="145">
        <v>67</v>
      </c>
      <c r="G14" s="128">
        <v>0.259</v>
      </c>
      <c r="H14">
        <f t="shared" si="0"/>
        <v>259</v>
      </c>
      <c r="K14" s="200"/>
      <c r="L14" s="203"/>
      <c r="M14" s="204"/>
    </row>
    <row r="15" spans="1:13" ht="24" customHeight="1">
      <c r="A15" s="58" t="s">
        <v>15</v>
      </c>
      <c r="B15" s="128">
        <v>0.061</v>
      </c>
      <c r="C15" s="134">
        <v>0.05</v>
      </c>
      <c r="D15" s="128">
        <v>1.357</v>
      </c>
      <c r="E15" s="128">
        <v>1.982</v>
      </c>
      <c r="F15" s="145">
        <v>79</v>
      </c>
      <c r="G15" s="128">
        <v>0.097</v>
      </c>
      <c r="H15">
        <f t="shared" si="0"/>
        <v>97</v>
      </c>
      <c r="K15" s="200"/>
      <c r="L15" s="203"/>
      <c r="M15" s="204"/>
    </row>
    <row r="16" spans="1:13" ht="24" customHeight="1">
      <c r="A16" s="59" t="s">
        <v>46</v>
      </c>
      <c r="B16" s="128">
        <v>0.058</v>
      </c>
      <c r="C16" s="134">
        <v>0.048</v>
      </c>
      <c r="D16" s="128">
        <v>1.266</v>
      </c>
      <c r="E16" s="128">
        <v>1.896</v>
      </c>
      <c r="F16" s="145">
        <v>72</v>
      </c>
      <c r="G16" s="128">
        <v>0.114</v>
      </c>
      <c r="H16">
        <f t="shared" si="0"/>
        <v>114</v>
      </c>
      <c r="K16" s="200"/>
      <c r="L16" s="200"/>
      <c r="M16" s="201"/>
    </row>
    <row r="17" spans="1:13" ht="24" customHeight="1" thickBot="1">
      <c r="A17" s="104" t="s">
        <v>42</v>
      </c>
      <c r="B17" s="127">
        <f>AVERAGE(B5:B16)</f>
        <v>0.038</v>
      </c>
      <c r="C17" s="127">
        <f>AVERAGE(C6:C16)</f>
        <v>0.03227272727272727</v>
      </c>
      <c r="D17" s="127">
        <f>AVERAGE(D5:D16)</f>
        <v>0.8266666666666667</v>
      </c>
      <c r="E17" s="127">
        <f>AVERAGE(E5:E16)</f>
        <v>1.8402500000000002</v>
      </c>
      <c r="F17" s="245">
        <f>AVERAGE(F6:F16)</f>
        <v>45.72727272727273</v>
      </c>
      <c r="G17" s="127">
        <v>0.16</v>
      </c>
      <c r="K17" s="200"/>
      <c r="L17" s="200"/>
      <c r="M17" s="201"/>
    </row>
    <row r="18" spans="1:13" ht="24" customHeight="1" thickTop="1">
      <c r="A18" s="309" t="s">
        <v>82</v>
      </c>
      <c r="B18" s="309"/>
      <c r="C18" s="254"/>
      <c r="D18" s="254"/>
      <c r="E18" s="254"/>
      <c r="F18" s="254"/>
      <c r="K18" s="200"/>
      <c r="L18" s="200"/>
      <c r="M18" s="201"/>
    </row>
    <row r="19" spans="1:13" ht="20.25" customHeight="1">
      <c r="A19" s="309" t="s">
        <v>132</v>
      </c>
      <c r="B19" s="309"/>
      <c r="C19" s="309"/>
      <c r="D19" s="309"/>
      <c r="E19" s="309"/>
      <c r="F19" s="309"/>
      <c r="J19" s="94"/>
      <c r="K19" s="200"/>
      <c r="L19" s="200"/>
      <c r="M19" s="201"/>
    </row>
    <row r="20" spans="11:13" ht="20.25" customHeight="1">
      <c r="K20" s="200"/>
      <c r="L20" s="200"/>
      <c r="M20" s="201"/>
    </row>
    <row r="21" ht="18.75" customHeight="1"/>
    <row r="22" ht="35.25" customHeight="1"/>
    <row r="23" spans="1:13" s="94" customFormat="1" ht="23.25" customHeight="1">
      <c r="A23" s="300" t="s">
        <v>63</v>
      </c>
      <c r="B23" s="300"/>
      <c r="C23" s="300"/>
      <c r="D23" s="52"/>
      <c r="E23" s="52"/>
      <c r="F23" s="52">
        <v>16</v>
      </c>
      <c r="J23"/>
      <c r="K23"/>
      <c r="L23"/>
      <c r="M23"/>
    </row>
    <row r="32" ht="12.75">
      <c r="B32" s="14"/>
    </row>
  </sheetData>
  <sheetProtection/>
  <mergeCells count="6">
    <mergeCell ref="A23:C23"/>
    <mergeCell ref="A1:F1"/>
    <mergeCell ref="D2:F2"/>
    <mergeCell ref="A3:A4"/>
    <mergeCell ref="A18:B18"/>
    <mergeCell ref="A19:F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33"/>
  <sheetViews>
    <sheetView rightToLeft="1" view="pageBreakPreview" zoomScaleSheetLayoutView="100" zoomScalePageLayoutView="0" workbookViewId="0" topLeftCell="D10">
      <selection activeCell="H24" sqref="H24"/>
    </sheetView>
  </sheetViews>
  <sheetFormatPr defaultColWidth="9.140625" defaultRowHeight="12.75"/>
  <cols>
    <col min="1" max="8" width="15.7109375" style="0" customWidth="1"/>
  </cols>
  <sheetData>
    <row r="1" spans="1:8" s="94" customFormat="1" ht="33" customHeight="1">
      <c r="A1" s="329" t="s">
        <v>141</v>
      </c>
      <c r="B1" s="329"/>
      <c r="C1" s="329"/>
      <c r="D1" s="329"/>
      <c r="E1" s="329"/>
      <c r="F1" s="329"/>
      <c r="G1" s="329"/>
      <c r="H1" s="329"/>
    </row>
    <row r="2" spans="1:8" s="94" customFormat="1" ht="21.75" customHeight="1" thickBot="1">
      <c r="A2" s="120" t="s">
        <v>107</v>
      </c>
      <c r="B2" s="47"/>
      <c r="C2" s="47"/>
      <c r="D2" s="47"/>
      <c r="E2" s="331"/>
      <c r="F2" s="331"/>
      <c r="G2" s="331"/>
      <c r="H2" s="331"/>
    </row>
    <row r="3" spans="1:8" s="94" customFormat="1" ht="30.75" customHeight="1" thickTop="1">
      <c r="A3" s="296" t="s">
        <v>22</v>
      </c>
      <c r="B3" s="180" t="s">
        <v>123</v>
      </c>
      <c r="C3" s="180" t="s">
        <v>83</v>
      </c>
      <c r="D3" s="180" t="s">
        <v>120</v>
      </c>
      <c r="E3" s="180" t="s">
        <v>121</v>
      </c>
      <c r="F3" s="220" t="s">
        <v>84</v>
      </c>
      <c r="G3" s="220" t="s">
        <v>140</v>
      </c>
      <c r="H3" s="211" t="s">
        <v>138</v>
      </c>
    </row>
    <row r="4" spans="1:8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85</v>
      </c>
      <c r="H4" s="121" t="s">
        <v>118</v>
      </c>
    </row>
    <row r="5" spans="1:11" ht="24" customHeight="1">
      <c r="A5" s="57" t="s">
        <v>7</v>
      </c>
      <c r="B5" s="128">
        <v>0.034</v>
      </c>
      <c r="C5" s="133">
        <v>0.046</v>
      </c>
      <c r="D5" s="133">
        <v>0.012</v>
      </c>
      <c r="E5" s="133">
        <v>0.058</v>
      </c>
      <c r="F5" s="133">
        <v>0.459</v>
      </c>
      <c r="G5" s="246" t="s">
        <v>112</v>
      </c>
      <c r="H5" s="128" t="s">
        <v>112</v>
      </c>
      <c r="J5" s="133">
        <v>0.216</v>
      </c>
      <c r="K5">
        <f>J5*1000</f>
        <v>216</v>
      </c>
    </row>
    <row r="6" spans="1:11" ht="24" customHeight="1">
      <c r="A6" s="57" t="s">
        <v>8</v>
      </c>
      <c r="B6" s="133">
        <v>0.027</v>
      </c>
      <c r="C6" s="128">
        <v>0.056</v>
      </c>
      <c r="D6" s="133">
        <v>0.016</v>
      </c>
      <c r="E6" s="133">
        <v>0.072</v>
      </c>
      <c r="F6" s="133">
        <v>0.498</v>
      </c>
      <c r="G6" s="246" t="s">
        <v>112</v>
      </c>
      <c r="H6" s="145">
        <v>94</v>
      </c>
      <c r="J6" s="133">
        <v>0.241</v>
      </c>
      <c r="K6">
        <f aca="true" t="shared" si="0" ref="K6:K16">J6*1000</f>
        <v>241</v>
      </c>
    </row>
    <row r="7" spans="1:11" ht="24" customHeight="1">
      <c r="A7" s="57" t="s">
        <v>55</v>
      </c>
      <c r="B7" s="128">
        <v>0.023</v>
      </c>
      <c r="C7" s="128">
        <v>0.008</v>
      </c>
      <c r="D7" s="128">
        <v>0.012</v>
      </c>
      <c r="E7" s="128">
        <v>0.02</v>
      </c>
      <c r="F7" s="128">
        <v>0.269</v>
      </c>
      <c r="G7" s="128" t="s">
        <v>112</v>
      </c>
      <c r="H7" s="145">
        <v>25</v>
      </c>
      <c r="J7" s="133">
        <v>0.216</v>
      </c>
      <c r="K7">
        <f t="shared" si="0"/>
        <v>216</v>
      </c>
    </row>
    <row r="8" spans="1:11" ht="24" customHeight="1">
      <c r="A8" s="57" t="s">
        <v>10</v>
      </c>
      <c r="B8" s="133">
        <v>0.021</v>
      </c>
      <c r="C8" s="133">
        <v>0.006</v>
      </c>
      <c r="D8" s="133">
        <v>0.009</v>
      </c>
      <c r="E8" s="128">
        <v>0.015</v>
      </c>
      <c r="F8" s="128">
        <v>0.245</v>
      </c>
      <c r="G8" s="128">
        <v>1.912</v>
      </c>
      <c r="H8" s="145">
        <v>24</v>
      </c>
      <c r="J8" s="133">
        <v>0.126</v>
      </c>
      <c r="K8">
        <f t="shared" si="0"/>
        <v>126</v>
      </c>
    </row>
    <row r="9" spans="1:11" ht="24" customHeight="1">
      <c r="A9" s="57" t="s">
        <v>54</v>
      </c>
      <c r="B9" s="128">
        <v>0.03</v>
      </c>
      <c r="C9" s="128">
        <v>0.01</v>
      </c>
      <c r="D9" s="133">
        <v>0.015</v>
      </c>
      <c r="E9" s="133">
        <v>0.025</v>
      </c>
      <c r="F9" s="133">
        <v>0.383</v>
      </c>
      <c r="G9" s="133">
        <v>1.987</v>
      </c>
      <c r="H9" s="145">
        <v>43</v>
      </c>
      <c r="J9" s="133">
        <v>0.155</v>
      </c>
      <c r="K9">
        <f t="shared" si="0"/>
        <v>155</v>
      </c>
    </row>
    <row r="10" spans="1:11" ht="24" customHeight="1">
      <c r="A10" s="58" t="s">
        <v>12</v>
      </c>
      <c r="B10" s="128">
        <v>0.035</v>
      </c>
      <c r="C10" s="128">
        <v>0.014</v>
      </c>
      <c r="D10" s="128">
        <v>0.019</v>
      </c>
      <c r="E10" s="128">
        <v>0.032</v>
      </c>
      <c r="F10" s="128">
        <v>0.354</v>
      </c>
      <c r="G10" s="128">
        <v>1.895</v>
      </c>
      <c r="H10" s="145">
        <v>34</v>
      </c>
      <c r="J10" s="133">
        <v>0.212</v>
      </c>
      <c r="K10">
        <f t="shared" si="0"/>
        <v>212</v>
      </c>
    </row>
    <row r="11" spans="1:11" ht="24" customHeight="1">
      <c r="A11" s="58" t="s">
        <v>13</v>
      </c>
      <c r="B11" s="133">
        <v>0.036</v>
      </c>
      <c r="C11" s="133">
        <v>0.018</v>
      </c>
      <c r="D11" s="133">
        <v>0.016</v>
      </c>
      <c r="E11" s="133">
        <v>0.034</v>
      </c>
      <c r="F11" s="128">
        <v>0.36</v>
      </c>
      <c r="G11" s="133">
        <v>1.752</v>
      </c>
      <c r="H11" s="145">
        <v>31</v>
      </c>
      <c r="J11" s="133">
        <v>0.247</v>
      </c>
      <c r="K11">
        <f t="shared" si="0"/>
        <v>247</v>
      </c>
    </row>
    <row r="12" spans="1:11" ht="24" customHeight="1">
      <c r="A12" s="58" t="s">
        <v>14</v>
      </c>
      <c r="B12" s="133">
        <v>0.035</v>
      </c>
      <c r="C12" s="133">
        <v>0.026</v>
      </c>
      <c r="D12" s="133">
        <v>0.018</v>
      </c>
      <c r="E12" s="133">
        <v>0.044</v>
      </c>
      <c r="F12" s="133">
        <v>0.398</v>
      </c>
      <c r="G12" s="133">
        <v>1.819</v>
      </c>
      <c r="H12" s="145">
        <v>39</v>
      </c>
      <c r="J12" s="133">
        <v>0.214</v>
      </c>
      <c r="K12">
        <f t="shared" si="0"/>
        <v>214</v>
      </c>
    </row>
    <row r="13" spans="1:11" ht="24" customHeight="1">
      <c r="A13" s="58" t="s">
        <v>44</v>
      </c>
      <c r="B13" s="128">
        <v>0.042</v>
      </c>
      <c r="C13" s="128">
        <v>0.021</v>
      </c>
      <c r="D13" s="128">
        <v>0.026</v>
      </c>
      <c r="E13" s="128">
        <v>0.047</v>
      </c>
      <c r="F13" s="128">
        <v>0.443</v>
      </c>
      <c r="G13" s="128">
        <v>1.959</v>
      </c>
      <c r="H13" s="145">
        <v>43</v>
      </c>
      <c r="J13" s="133">
        <v>0.187</v>
      </c>
      <c r="K13">
        <f t="shared" si="0"/>
        <v>187</v>
      </c>
    </row>
    <row r="14" spans="1:11" ht="24" customHeight="1">
      <c r="A14" s="58" t="s">
        <v>45</v>
      </c>
      <c r="B14" s="133">
        <v>0.052</v>
      </c>
      <c r="C14" s="128">
        <v>0.02</v>
      </c>
      <c r="D14" s="133">
        <v>0.032</v>
      </c>
      <c r="E14" s="133">
        <v>0.049</v>
      </c>
      <c r="F14" s="133">
        <v>0.553</v>
      </c>
      <c r="G14" s="133">
        <v>2.058</v>
      </c>
      <c r="H14" s="145">
        <v>59</v>
      </c>
      <c r="J14" s="133">
        <v>0.392</v>
      </c>
      <c r="K14">
        <f t="shared" si="0"/>
        <v>392</v>
      </c>
    </row>
    <row r="15" spans="1:11" ht="24" customHeight="1">
      <c r="A15" s="58" t="s">
        <v>15</v>
      </c>
      <c r="B15" s="133">
        <v>0.062</v>
      </c>
      <c r="C15" s="133">
        <v>0.069</v>
      </c>
      <c r="D15" s="128">
        <v>0.022</v>
      </c>
      <c r="E15" s="128">
        <v>0.09</v>
      </c>
      <c r="F15" s="133">
        <v>1.105</v>
      </c>
      <c r="G15" s="133">
        <v>1.737</v>
      </c>
      <c r="H15" s="145">
        <v>85</v>
      </c>
      <c r="J15" s="133">
        <v>0.206</v>
      </c>
      <c r="K15">
        <f t="shared" si="0"/>
        <v>206</v>
      </c>
    </row>
    <row r="16" spans="1:11" ht="24" customHeight="1">
      <c r="A16" s="59" t="s">
        <v>46</v>
      </c>
      <c r="B16" s="128">
        <v>0.053</v>
      </c>
      <c r="C16" s="128">
        <v>0.071</v>
      </c>
      <c r="D16" s="128">
        <v>0.011</v>
      </c>
      <c r="E16" s="128">
        <v>0.082</v>
      </c>
      <c r="F16" s="128">
        <v>0.689</v>
      </c>
      <c r="G16" s="128" t="s">
        <v>112</v>
      </c>
      <c r="H16" s="145">
        <v>83</v>
      </c>
      <c r="J16" s="133">
        <v>0.129</v>
      </c>
      <c r="K16">
        <f t="shared" si="0"/>
        <v>129</v>
      </c>
    </row>
    <row r="17" spans="1:8" ht="24" customHeight="1" thickBot="1">
      <c r="A17" s="104" t="s">
        <v>42</v>
      </c>
      <c r="B17" s="127">
        <f>AVERAGE(B5:B16)</f>
        <v>0.0375</v>
      </c>
      <c r="C17" s="127">
        <f>AVERAGE(C5:C16)</f>
        <v>0.03041666666666667</v>
      </c>
      <c r="D17" s="127">
        <f>AVERAGE(D5:D16)</f>
        <v>0.017333333333333336</v>
      </c>
      <c r="E17" s="127">
        <f>AVERAGE(E5:E16)</f>
        <v>0.04733333333333333</v>
      </c>
      <c r="F17" s="127">
        <f>AVERAGE(F5:F16)</f>
        <v>0.4796666666666667</v>
      </c>
      <c r="G17" s="127">
        <f>AVERAGE(G8:G15)</f>
        <v>1.889875</v>
      </c>
      <c r="H17" s="245">
        <f>AVERAGE(H6:H16)</f>
        <v>50.90909090909091</v>
      </c>
    </row>
    <row r="18" spans="1:8" ht="5.25" customHeight="1" thickTop="1">
      <c r="A18" s="33"/>
      <c r="B18" s="34"/>
      <c r="C18" s="34"/>
      <c r="D18" s="34"/>
      <c r="E18" s="34"/>
      <c r="F18" s="34"/>
      <c r="G18" s="34"/>
      <c r="H18" s="34"/>
    </row>
    <row r="19" spans="1:8" ht="20.25" customHeight="1">
      <c r="A19" s="309" t="s">
        <v>82</v>
      </c>
      <c r="B19" s="309"/>
      <c r="C19" s="213"/>
      <c r="D19" s="332"/>
      <c r="E19" s="332"/>
      <c r="F19" s="332"/>
      <c r="G19" s="332"/>
      <c r="H19" s="332"/>
    </row>
    <row r="20" spans="1:8" ht="20.25" customHeight="1">
      <c r="A20" s="309" t="s">
        <v>132</v>
      </c>
      <c r="B20" s="309"/>
      <c r="C20" s="309"/>
      <c r="D20" s="66"/>
      <c r="E20" s="66"/>
      <c r="F20" s="66"/>
      <c r="G20" s="66"/>
      <c r="H20" s="66"/>
    </row>
    <row r="21" spans="4:8" ht="48" customHeight="1">
      <c r="D21" s="212"/>
      <c r="E21" s="212"/>
      <c r="F21" s="222"/>
      <c r="G21" s="222"/>
      <c r="H21" s="212"/>
    </row>
    <row r="22" spans="4:8" ht="13.5" customHeight="1">
      <c r="D22" s="212"/>
      <c r="E22" s="212"/>
      <c r="F22" s="222"/>
      <c r="G22" s="222"/>
      <c r="H22" s="212"/>
    </row>
    <row r="23" spans="1:8" ht="6" customHeight="1">
      <c r="A23" s="195"/>
      <c r="B23" s="195"/>
      <c r="C23" s="195"/>
      <c r="D23" s="195"/>
      <c r="E23" s="195"/>
      <c r="F23" s="195"/>
      <c r="G23" s="195"/>
      <c r="H23" s="195"/>
    </row>
    <row r="24" spans="1:8" s="94" customFormat="1" ht="23.25" customHeight="1">
      <c r="A24" s="300" t="s">
        <v>63</v>
      </c>
      <c r="B24" s="300"/>
      <c r="C24" s="300"/>
      <c r="D24" s="52"/>
      <c r="E24" s="52"/>
      <c r="F24" s="52"/>
      <c r="G24" s="52"/>
      <c r="H24" s="52">
        <v>17</v>
      </c>
    </row>
    <row r="32" ht="1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D19:H19"/>
    <mergeCell ref="A19:B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33"/>
  <sheetViews>
    <sheetView rightToLeft="1" view="pageBreakPreview" zoomScaleSheetLayoutView="100" zoomScalePageLayoutView="0" workbookViewId="0" topLeftCell="C10">
      <selection activeCell="H24" sqref="H24"/>
    </sheetView>
  </sheetViews>
  <sheetFormatPr defaultColWidth="9.140625" defaultRowHeight="12.75"/>
  <cols>
    <col min="1" max="8" width="15.7109375" style="0" customWidth="1"/>
  </cols>
  <sheetData>
    <row r="1" spans="1:8" s="94" customFormat="1" ht="33" customHeight="1">
      <c r="A1" s="310" t="s">
        <v>142</v>
      </c>
      <c r="B1" s="310"/>
      <c r="C1" s="310"/>
      <c r="D1" s="310"/>
      <c r="E1" s="310"/>
      <c r="F1" s="310"/>
      <c r="G1" s="310"/>
      <c r="H1" s="310"/>
    </row>
    <row r="2" spans="1:8" ht="15" customHeight="1" thickBot="1">
      <c r="A2" s="120" t="s">
        <v>108</v>
      </c>
      <c r="B2" s="47"/>
      <c r="C2" s="47"/>
      <c r="D2" s="47"/>
      <c r="E2" s="331"/>
      <c r="F2" s="331"/>
      <c r="G2" s="331"/>
      <c r="H2" s="331"/>
    </row>
    <row r="3" spans="1:8" s="94" customFormat="1" ht="30.75" customHeight="1" thickTop="1">
      <c r="A3" s="296" t="s">
        <v>22</v>
      </c>
      <c r="B3" s="180" t="s">
        <v>124</v>
      </c>
      <c r="C3" s="180" t="s">
        <v>83</v>
      </c>
      <c r="D3" s="180" t="s">
        <v>120</v>
      </c>
      <c r="E3" s="180" t="s">
        <v>121</v>
      </c>
      <c r="F3" s="180" t="s">
        <v>84</v>
      </c>
      <c r="G3" s="180" t="s">
        <v>122</v>
      </c>
      <c r="H3" s="211" t="s">
        <v>138</v>
      </c>
    </row>
    <row r="4" spans="1:8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85</v>
      </c>
      <c r="G4" s="121" t="s">
        <v>85</v>
      </c>
      <c r="H4" s="121" t="s">
        <v>118</v>
      </c>
    </row>
    <row r="5" spans="1:11" ht="24" customHeight="1">
      <c r="A5" s="57" t="s">
        <v>7</v>
      </c>
      <c r="B5" s="130">
        <v>0.024</v>
      </c>
      <c r="C5" s="130">
        <v>0.037</v>
      </c>
      <c r="D5" s="130">
        <v>0.025</v>
      </c>
      <c r="E5" s="130">
        <v>0.062</v>
      </c>
      <c r="F5" s="130">
        <v>0.493</v>
      </c>
      <c r="G5" s="130">
        <v>1.943</v>
      </c>
      <c r="H5" s="248" t="s">
        <v>112</v>
      </c>
      <c r="J5" s="130">
        <v>0.253</v>
      </c>
      <c r="K5">
        <f>J5*1000</f>
        <v>253</v>
      </c>
    </row>
    <row r="6" spans="1:11" ht="24" customHeight="1">
      <c r="A6" s="57" t="s">
        <v>8</v>
      </c>
      <c r="B6" s="131">
        <v>0.018</v>
      </c>
      <c r="C6" s="131">
        <v>0.03</v>
      </c>
      <c r="D6" s="131">
        <v>0.026</v>
      </c>
      <c r="E6" s="131">
        <v>0.055</v>
      </c>
      <c r="F6" s="131">
        <v>0.427</v>
      </c>
      <c r="G6" s="131">
        <v>1.965</v>
      </c>
      <c r="H6" s="247">
        <v>17</v>
      </c>
      <c r="J6" s="131">
        <v>0.168</v>
      </c>
      <c r="K6">
        <f aca="true" t="shared" si="0" ref="K6:K16">J6*1000</f>
        <v>168</v>
      </c>
    </row>
    <row r="7" spans="1:11" ht="24" customHeight="1">
      <c r="A7" s="57" t="s">
        <v>55</v>
      </c>
      <c r="B7" s="131">
        <v>0.011</v>
      </c>
      <c r="C7" s="131">
        <v>0.009</v>
      </c>
      <c r="D7" s="131">
        <v>0.016</v>
      </c>
      <c r="E7" s="131">
        <v>0.026</v>
      </c>
      <c r="F7" s="131">
        <v>0.275</v>
      </c>
      <c r="G7" s="131">
        <v>2.013</v>
      </c>
      <c r="H7" s="247">
        <v>17</v>
      </c>
      <c r="J7" s="131">
        <v>0.244</v>
      </c>
      <c r="K7">
        <f t="shared" si="0"/>
        <v>244</v>
      </c>
    </row>
    <row r="8" spans="1:11" ht="24" customHeight="1">
      <c r="A8" s="57" t="s">
        <v>10</v>
      </c>
      <c r="B8" s="131">
        <v>0.016</v>
      </c>
      <c r="C8" s="131">
        <v>0.008</v>
      </c>
      <c r="D8" s="131">
        <v>0.015</v>
      </c>
      <c r="E8" s="131">
        <v>0.023</v>
      </c>
      <c r="F8" s="131">
        <v>0.254</v>
      </c>
      <c r="G8" s="131">
        <v>1.88</v>
      </c>
      <c r="H8" s="247">
        <v>22</v>
      </c>
      <c r="J8" s="131">
        <v>0.12</v>
      </c>
      <c r="K8">
        <f t="shared" si="0"/>
        <v>120</v>
      </c>
    </row>
    <row r="9" spans="1:11" ht="24" customHeight="1">
      <c r="A9" s="57" t="s">
        <v>54</v>
      </c>
      <c r="B9" s="131">
        <v>0.035</v>
      </c>
      <c r="C9" s="131">
        <v>0.027</v>
      </c>
      <c r="D9" s="131">
        <v>0.033</v>
      </c>
      <c r="E9" s="131">
        <v>0.06</v>
      </c>
      <c r="F9" s="131">
        <v>0.362</v>
      </c>
      <c r="G9" s="131">
        <v>1.904</v>
      </c>
      <c r="H9" s="247">
        <v>57</v>
      </c>
      <c r="J9" s="131">
        <v>0.177</v>
      </c>
      <c r="K9">
        <f t="shared" si="0"/>
        <v>177</v>
      </c>
    </row>
    <row r="10" spans="1:11" ht="24" customHeight="1">
      <c r="A10" s="58" t="s">
        <v>12</v>
      </c>
      <c r="B10" s="131">
        <v>0.035</v>
      </c>
      <c r="C10" s="131">
        <v>0.022</v>
      </c>
      <c r="D10" s="131">
        <v>0.039</v>
      </c>
      <c r="E10" s="131">
        <v>0.061</v>
      </c>
      <c r="F10" s="131">
        <v>0.349</v>
      </c>
      <c r="G10" s="131">
        <v>1.944</v>
      </c>
      <c r="H10" s="247">
        <v>36</v>
      </c>
      <c r="J10" s="131">
        <v>0.221</v>
      </c>
      <c r="K10">
        <f t="shared" si="0"/>
        <v>221</v>
      </c>
    </row>
    <row r="11" spans="1:11" ht="24" customHeight="1">
      <c r="A11" s="58" t="s">
        <v>13</v>
      </c>
      <c r="B11" s="131">
        <v>0.024</v>
      </c>
      <c r="C11" s="131">
        <v>0.026</v>
      </c>
      <c r="D11" s="131">
        <v>0.035</v>
      </c>
      <c r="E11" s="131">
        <v>0.061</v>
      </c>
      <c r="F11" s="131">
        <v>0.299</v>
      </c>
      <c r="G11" s="131">
        <v>1.817</v>
      </c>
      <c r="H11" s="247">
        <v>33</v>
      </c>
      <c r="J11" s="131">
        <v>0.315</v>
      </c>
      <c r="K11">
        <f t="shared" si="0"/>
        <v>315</v>
      </c>
    </row>
    <row r="12" spans="1:11" ht="24" customHeight="1">
      <c r="A12" s="58" t="s">
        <v>14</v>
      </c>
      <c r="B12" s="131">
        <v>0.043</v>
      </c>
      <c r="C12" s="131">
        <v>0.04</v>
      </c>
      <c r="D12" s="131">
        <v>0.048</v>
      </c>
      <c r="E12" s="131">
        <v>0.088</v>
      </c>
      <c r="F12" s="131">
        <v>0.464</v>
      </c>
      <c r="G12" s="131">
        <v>1.938</v>
      </c>
      <c r="H12" s="247">
        <v>52</v>
      </c>
      <c r="J12" s="131">
        <v>0.251</v>
      </c>
      <c r="K12">
        <f t="shared" si="0"/>
        <v>251</v>
      </c>
    </row>
    <row r="13" spans="1:11" ht="24" customHeight="1">
      <c r="A13" s="58" t="s">
        <v>44</v>
      </c>
      <c r="B13" s="131">
        <v>0.046</v>
      </c>
      <c r="C13" s="131">
        <v>0.035</v>
      </c>
      <c r="D13" s="131">
        <v>0.043</v>
      </c>
      <c r="E13" s="131">
        <v>0.078</v>
      </c>
      <c r="F13" s="131">
        <v>0.429</v>
      </c>
      <c r="G13" s="131">
        <v>1.896</v>
      </c>
      <c r="H13" s="247">
        <v>50</v>
      </c>
      <c r="J13" s="131">
        <v>0.227</v>
      </c>
      <c r="K13">
        <f t="shared" si="0"/>
        <v>227</v>
      </c>
    </row>
    <row r="14" spans="1:11" ht="24" customHeight="1">
      <c r="A14" s="58" t="s">
        <v>45</v>
      </c>
      <c r="B14" s="131">
        <v>0.042</v>
      </c>
      <c r="C14" s="131">
        <v>0.019</v>
      </c>
      <c r="D14" s="131">
        <v>0.03</v>
      </c>
      <c r="E14" s="131">
        <v>0.048</v>
      </c>
      <c r="F14" s="131">
        <v>0.451</v>
      </c>
      <c r="G14" s="131">
        <v>1.957</v>
      </c>
      <c r="H14" s="247">
        <v>52</v>
      </c>
      <c r="J14" s="131">
        <v>0.34</v>
      </c>
      <c r="K14">
        <f t="shared" si="0"/>
        <v>340</v>
      </c>
    </row>
    <row r="15" spans="1:11" ht="24" customHeight="1">
      <c r="A15" s="58" t="s">
        <v>15</v>
      </c>
      <c r="B15" s="131" t="s">
        <v>112</v>
      </c>
      <c r="C15" s="131">
        <v>0.017</v>
      </c>
      <c r="D15" s="131">
        <v>0.032</v>
      </c>
      <c r="E15" s="131">
        <v>0.048</v>
      </c>
      <c r="F15" s="131">
        <v>0.49</v>
      </c>
      <c r="G15" s="131">
        <v>2.055</v>
      </c>
      <c r="H15" s="247">
        <v>65</v>
      </c>
      <c r="J15" s="131">
        <v>0.121</v>
      </c>
      <c r="K15">
        <f t="shared" si="0"/>
        <v>121</v>
      </c>
    </row>
    <row r="16" spans="1:11" ht="24" customHeight="1">
      <c r="A16" s="59" t="s">
        <v>16</v>
      </c>
      <c r="B16" s="132">
        <v>0.026</v>
      </c>
      <c r="C16" s="132">
        <v>0.049</v>
      </c>
      <c r="D16" s="132">
        <v>0.027</v>
      </c>
      <c r="E16" s="132">
        <v>0.076</v>
      </c>
      <c r="F16" s="132">
        <v>0.551</v>
      </c>
      <c r="G16" s="132">
        <v>2.069</v>
      </c>
      <c r="H16" s="249">
        <v>64</v>
      </c>
      <c r="J16" s="132">
        <v>0.094</v>
      </c>
      <c r="K16">
        <f t="shared" si="0"/>
        <v>94</v>
      </c>
    </row>
    <row r="17" spans="1:8" ht="24" customHeight="1" thickBot="1">
      <c r="A17" s="104" t="s">
        <v>42</v>
      </c>
      <c r="B17" s="127">
        <f>AVERAGE(B5:B14,B16)</f>
        <v>0.02909090909090909</v>
      </c>
      <c r="C17" s="127">
        <f>AVERAGE(C5:C16)</f>
        <v>0.026583333333333334</v>
      </c>
      <c r="D17" s="127">
        <f>AVERAGE(D5:D16)</f>
        <v>0.03075</v>
      </c>
      <c r="E17" s="127">
        <f>AVERAGE(E5:E16)</f>
        <v>0.057166666666666664</v>
      </c>
      <c r="F17" s="127">
        <f>AVERAGE(F5:F16)</f>
        <v>0.4036666666666667</v>
      </c>
      <c r="G17" s="127">
        <f>AVERAGE(G5:G16)</f>
        <v>1.9484166666666667</v>
      </c>
      <c r="H17" s="245">
        <f>AVERAGE(H6:H16)</f>
        <v>42.27272727272727</v>
      </c>
    </row>
    <row r="18" spans="1:8" ht="5.25" customHeight="1" thickTop="1">
      <c r="A18" s="33"/>
      <c r="B18" s="34"/>
      <c r="C18" s="34"/>
      <c r="D18" s="34"/>
      <c r="E18" s="34"/>
      <c r="F18" s="34"/>
      <c r="G18" s="34"/>
      <c r="H18" s="34"/>
    </row>
    <row r="19" spans="1:8" ht="20.25" customHeight="1">
      <c r="A19" s="332" t="s">
        <v>82</v>
      </c>
      <c r="B19" s="332"/>
      <c r="C19" s="332"/>
      <c r="D19" s="332"/>
      <c r="E19" s="332"/>
      <c r="F19" s="332"/>
      <c r="G19" s="332"/>
      <c r="H19" s="332"/>
    </row>
    <row r="20" spans="1:8" s="94" customFormat="1" ht="20.25" customHeight="1">
      <c r="A20" s="309" t="s">
        <v>132</v>
      </c>
      <c r="B20" s="309"/>
      <c r="C20" s="309"/>
      <c r="D20" s="66"/>
      <c r="E20" s="66"/>
      <c r="F20" s="66"/>
      <c r="G20" s="66"/>
      <c r="H20" s="66"/>
    </row>
    <row r="21" spans="1:8" s="94" customFormat="1" ht="52.5" customHeight="1">
      <c r="A21" s="181"/>
      <c r="B21" s="181"/>
      <c r="C21" s="181"/>
      <c r="D21" s="181"/>
      <c r="E21" s="181"/>
      <c r="F21" s="181"/>
      <c r="G21" s="181"/>
      <c r="H21" s="181"/>
    </row>
    <row r="22" spans="4:8" s="94" customFormat="1" ht="13.5" customHeight="1">
      <c r="D22" s="181"/>
      <c r="E22" s="181"/>
      <c r="F22" s="181"/>
      <c r="G22" s="181"/>
      <c r="H22" s="181"/>
    </row>
    <row r="23" spans="1:8" s="94" customFormat="1" ht="6" customHeight="1">
      <c r="A23" s="195"/>
      <c r="B23" s="195"/>
      <c r="C23" s="195"/>
      <c r="D23" s="195"/>
      <c r="E23" s="195"/>
      <c r="F23" s="195"/>
      <c r="G23" s="195"/>
      <c r="H23" s="195"/>
    </row>
    <row r="24" spans="1:8" s="94" customFormat="1" ht="23.25" customHeight="1">
      <c r="A24" s="300" t="s">
        <v>63</v>
      </c>
      <c r="B24" s="300"/>
      <c r="C24" s="300"/>
      <c r="D24" s="52"/>
      <c r="E24" s="52"/>
      <c r="F24" s="52"/>
      <c r="G24" s="52"/>
      <c r="H24" s="52">
        <v>18</v>
      </c>
    </row>
    <row r="32" ht="1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32"/>
  <sheetViews>
    <sheetView rightToLeft="1" view="pageBreakPreview" zoomScaleSheetLayoutView="100" zoomScalePageLayoutView="0" workbookViewId="0" topLeftCell="A13">
      <selection activeCell="F23" sqref="F23"/>
    </sheetView>
  </sheetViews>
  <sheetFormatPr defaultColWidth="9.140625" defaultRowHeight="12.75"/>
  <cols>
    <col min="1" max="3" width="18.7109375" style="0" customWidth="1"/>
    <col min="4" max="4" width="18.7109375" style="95" customWidth="1"/>
    <col min="5" max="6" width="18.7109375" style="0" customWidth="1"/>
  </cols>
  <sheetData>
    <row r="1" spans="1:6" s="94" customFormat="1" ht="33" customHeight="1">
      <c r="A1" s="310" t="s">
        <v>144</v>
      </c>
      <c r="B1" s="310"/>
      <c r="C1" s="310"/>
      <c r="D1" s="310"/>
      <c r="E1" s="310"/>
      <c r="F1" s="310"/>
    </row>
    <row r="2" spans="1:6" s="94" customFormat="1" ht="20.25" customHeight="1" thickBot="1">
      <c r="A2" s="120" t="s">
        <v>109</v>
      </c>
      <c r="B2" s="120"/>
      <c r="C2" s="120"/>
      <c r="D2" s="120"/>
      <c r="E2" s="120"/>
      <c r="F2" s="118"/>
    </row>
    <row r="3" spans="1:9" s="94" customFormat="1" ht="31.5" customHeight="1" thickTop="1">
      <c r="A3" s="296" t="s">
        <v>22</v>
      </c>
      <c r="B3" s="116" t="s">
        <v>124</v>
      </c>
      <c r="C3" s="116" t="s">
        <v>83</v>
      </c>
      <c r="D3" s="116" t="s">
        <v>120</v>
      </c>
      <c r="E3" s="116" t="s">
        <v>125</v>
      </c>
      <c r="F3" s="211" t="s">
        <v>133</v>
      </c>
      <c r="G3" s="194"/>
      <c r="H3" s="194"/>
      <c r="I3" s="194"/>
    </row>
    <row r="4" spans="1:9" s="94" customFormat="1" ht="20.25" customHeight="1">
      <c r="A4" s="297"/>
      <c r="B4" s="121" t="s">
        <v>85</v>
      </c>
      <c r="C4" s="121" t="s">
        <v>85</v>
      </c>
      <c r="D4" s="121" t="s">
        <v>85</v>
      </c>
      <c r="E4" s="121" t="s">
        <v>85</v>
      </c>
      <c r="F4" s="121" t="s">
        <v>118</v>
      </c>
      <c r="G4" s="196"/>
      <c r="H4" s="196"/>
      <c r="I4" s="194"/>
    </row>
    <row r="5" spans="1:9" ht="24" customHeight="1">
      <c r="A5" s="57" t="s">
        <v>7</v>
      </c>
      <c r="B5" s="92">
        <v>0.007</v>
      </c>
      <c r="C5" s="92">
        <v>0.009</v>
      </c>
      <c r="D5" s="92">
        <v>0.011</v>
      </c>
      <c r="E5" s="92">
        <v>0.018</v>
      </c>
      <c r="F5" s="250">
        <v>64</v>
      </c>
      <c r="G5" s="6"/>
      <c r="H5" s="6"/>
      <c r="I5" s="6"/>
    </row>
    <row r="6" spans="1:9" ht="24" customHeight="1">
      <c r="A6" s="57" t="s">
        <v>8</v>
      </c>
      <c r="B6" s="92">
        <v>0.007</v>
      </c>
      <c r="C6" s="92">
        <v>0.008</v>
      </c>
      <c r="D6" s="92">
        <v>0.009</v>
      </c>
      <c r="E6" s="92">
        <v>0.016</v>
      </c>
      <c r="F6" s="250">
        <v>37</v>
      </c>
      <c r="G6" s="6"/>
      <c r="H6" s="6"/>
      <c r="I6" s="6"/>
    </row>
    <row r="7" spans="1:6" ht="24" customHeight="1">
      <c r="A7" s="57" t="s">
        <v>55</v>
      </c>
      <c r="B7" s="92">
        <v>0</v>
      </c>
      <c r="C7" s="92">
        <v>0.005</v>
      </c>
      <c r="D7" s="92">
        <v>0.009</v>
      </c>
      <c r="E7" s="92">
        <v>0.022</v>
      </c>
      <c r="F7" s="250">
        <v>32</v>
      </c>
    </row>
    <row r="8" spans="1:6" ht="24" customHeight="1">
      <c r="A8" s="57" t="s">
        <v>10</v>
      </c>
      <c r="B8" s="92">
        <v>0.014</v>
      </c>
      <c r="C8" s="92">
        <v>0.003</v>
      </c>
      <c r="D8" s="92">
        <v>0.007</v>
      </c>
      <c r="E8" s="92">
        <v>0.009</v>
      </c>
      <c r="F8" s="250">
        <v>36</v>
      </c>
    </row>
    <row r="9" spans="1:6" ht="24" customHeight="1">
      <c r="A9" s="57" t="s">
        <v>54</v>
      </c>
      <c r="B9" s="92">
        <v>0.008</v>
      </c>
      <c r="C9" s="92">
        <v>0.003</v>
      </c>
      <c r="D9" s="92">
        <v>0.007</v>
      </c>
      <c r="E9" s="92">
        <v>0.009</v>
      </c>
      <c r="F9" s="250">
        <v>31</v>
      </c>
    </row>
    <row r="10" spans="1:6" ht="24" customHeight="1">
      <c r="A10" s="58" t="s">
        <v>12</v>
      </c>
      <c r="B10" s="92">
        <v>0.017</v>
      </c>
      <c r="C10" s="92">
        <v>0.002</v>
      </c>
      <c r="D10" s="92">
        <v>0.007</v>
      </c>
      <c r="E10" s="92">
        <v>0.009</v>
      </c>
      <c r="F10" s="250">
        <v>27</v>
      </c>
    </row>
    <row r="11" spans="1:6" ht="24" customHeight="1">
      <c r="A11" s="58" t="s">
        <v>13</v>
      </c>
      <c r="B11" s="92">
        <v>0.015</v>
      </c>
      <c r="C11" s="92">
        <v>0.002</v>
      </c>
      <c r="D11" s="92">
        <v>0.007</v>
      </c>
      <c r="E11" s="92">
        <v>0.008</v>
      </c>
      <c r="F11" s="250">
        <v>24</v>
      </c>
    </row>
    <row r="12" spans="1:6" ht="24" customHeight="1">
      <c r="A12" s="58" t="s">
        <v>14</v>
      </c>
      <c r="B12" s="92">
        <v>0.005</v>
      </c>
      <c r="C12" s="92">
        <v>0.002</v>
      </c>
      <c r="D12" s="92">
        <v>0.009</v>
      </c>
      <c r="E12" s="92">
        <v>0.01</v>
      </c>
      <c r="F12" s="250">
        <v>34</v>
      </c>
    </row>
    <row r="13" spans="1:6" ht="24" customHeight="1">
      <c r="A13" s="58" t="s">
        <v>44</v>
      </c>
      <c r="B13" s="92">
        <v>0.013</v>
      </c>
      <c r="C13" s="92">
        <v>0.004</v>
      </c>
      <c r="D13" s="92">
        <v>0.013</v>
      </c>
      <c r="E13" s="92">
        <v>0.015</v>
      </c>
      <c r="F13" s="250">
        <v>45</v>
      </c>
    </row>
    <row r="14" spans="1:6" ht="24" customHeight="1">
      <c r="A14" s="58" t="s">
        <v>45</v>
      </c>
      <c r="B14" s="92">
        <v>0.008</v>
      </c>
      <c r="C14" s="92">
        <v>0.004</v>
      </c>
      <c r="D14" s="92">
        <v>0.013</v>
      </c>
      <c r="E14" s="92">
        <v>0.017</v>
      </c>
      <c r="F14" s="250">
        <v>52</v>
      </c>
    </row>
    <row r="15" spans="1:6" ht="24" customHeight="1">
      <c r="A15" s="58" t="s">
        <v>15</v>
      </c>
      <c r="B15" s="250" t="s">
        <v>112</v>
      </c>
      <c r="C15" s="250" t="s">
        <v>112</v>
      </c>
      <c r="D15" s="250" t="s">
        <v>112</v>
      </c>
      <c r="E15" s="250" t="s">
        <v>112</v>
      </c>
      <c r="F15" s="250" t="s">
        <v>112</v>
      </c>
    </row>
    <row r="16" spans="1:6" ht="24" customHeight="1">
      <c r="A16" s="59" t="s">
        <v>16</v>
      </c>
      <c r="B16" s="250" t="s">
        <v>112</v>
      </c>
      <c r="C16" s="250" t="s">
        <v>112</v>
      </c>
      <c r="D16" s="250" t="s">
        <v>112</v>
      </c>
      <c r="E16" s="250" t="s">
        <v>112</v>
      </c>
      <c r="F16" s="250" t="s">
        <v>112</v>
      </c>
    </row>
    <row r="17" spans="1:6" ht="24" customHeight="1" thickBot="1">
      <c r="A17" s="104" t="s">
        <v>42</v>
      </c>
      <c r="B17" s="115">
        <f>AVERAGE(B5:B14)</f>
        <v>0.0094</v>
      </c>
      <c r="C17" s="115">
        <f>AVERAGE(C5:C14)</f>
        <v>0.004200000000000001</v>
      </c>
      <c r="D17" s="115">
        <f>AVERAGE(D5:D14)</f>
        <v>0.009199999999999998</v>
      </c>
      <c r="E17" s="115">
        <f>AVERAGE(E5:E14)</f>
        <v>0.013300000000000001</v>
      </c>
      <c r="F17" s="251">
        <f>AVERAGE(F5:F14)</f>
        <v>38.2</v>
      </c>
    </row>
    <row r="18" spans="1:3" s="94" customFormat="1" ht="22.5" customHeight="1" thickTop="1">
      <c r="A18" s="309" t="s">
        <v>113</v>
      </c>
      <c r="B18" s="309"/>
      <c r="C18" s="309"/>
    </row>
    <row r="19" spans="1:6" s="94" customFormat="1" ht="5.25" customHeight="1">
      <c r="A19" s="309"/>
      <c r="B19" s="309"/>
      <c r="C19" s="309"/>
      <c r="D19" s="333"/>
      <c r="E19" s="333"/>
      <c r="F19" s="182"/>
    </row>
    <row r="20" spans="1:6" s="94" customFormat="1" ht="24.75" customHeight="1">
      <c r="A20" s="309" t="s">
        <v>132</v>
      </c>
      <c r="B20" s="309"/>
      <c r="C20" s="309"/>
      <c r="D20" s="96"/>
      <c r="E20" s="96"/>
      <c r="F20" s="96"/>
    </row>
    <row r="21" spans="1:6" s="94" customFormat="1" ht="39.75" customHeight="1">
      <c r="A21" s="119"/>
      <c r="B21" s="119"/>
      <c r="C21" s="119"/>
      <c r="D21" s="96"/>
      <c r="E21" s="96"/>
      <c r="F21" s="96"/>
    </row>
    <row r="22" spans="4:6" s="94" customFormat="1" ht="16.5" customHeight="1">
      <c r="D22" s="197"/>
      <c r="E22" s="197"/>
      <c r="F22" s="197"/>
    </row>
    <row r="23" spans="1:6" s="94" customFormat="1" ht="23.25" customHeight="1">
      <c r="A23" s="300" t="s">
        <v>63</v>
      </c>
      <c r="B23" s="300"/>
      <c r="C23" s="300"/>
      <c r="D23" s="198"/>
      <c r="E23" s="198"/>
      <c r="F23" s="198">
        <v>19</v>
      </c>
    </row>
    <row r="31" ht="15">
      <c r="C31" s="12"/>
    </row>
    <row r="32" ht="12.75">
      <c r="B32" s="14"/>
    </row>
  </sheetData>
  <sheetProtection/>
  <mergeCells count="7">
    <mergeCell ref="A1:F1"/>
    <mergeCell ref="A19:C19"/>
    <mergeCell ref="D19:E19"/>
    <mergeCell ref="A20:C20"/>
    <mergeCell ref="A23:C23"/>
    <mergeCell ref="A3:A4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Dalia</cp:lastModifiedBy>
  <cp:lastPrinted>2020-12-02T10:13:45Z</cp:lastPrinted>
  <dcterms:created xsi:type="dcterms:W3CDTF">2008-05-12T04:19:31Z</dcterms:created>
  <dcterms:modified xsi:type="dcterms:W3CDTF">2020-12-09T06:01:16Z</dcterms:modified>
  <cp:category/>
  <cp:version/>
  <cp:contentType/>
  <cp:contentStatus/>
</cp:coreProperties>
</file>